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กองฯ" sheetId="1" r:id="rId1"/>
    <sheet name="งานบริการฯ" sheetId="2" r:id="rId2"/>
    <sheet name="งานกิจกรรม" sheetId="3" r:id="rId3"/>
    <sheet name="งานแนะแนว" sheetId="4" r:id="rId4"/>
  </sheets>
  <definedNames/>
  <calcPr fullCalcOnLoad="1"/>
</workbook>
</file>

<file path=xl/sharedStrings.xml><?xml version="1.0" encoding="utf-8"?>
<sst xmlns="http://schemas.openxmlformats.org/spreadsheetml/2006/main" count="2390" uniqueCount="844">
  <si>
    <t>ด้าน/กิจกรรม/โครงการ</t>
  </si>
  <si>
    <t>ผู้รับผิดชอบ</t>
  </si>
  <si>
    <t>เวลาปฏิบัติงาน</t>
  </si>
  <si>
    <t>งบประมาณ</t>
  </si>
  <si>
    <t>อื่นๆ</t>
  </si>
  <si>
    <t>รวม</t>
  </si>
  <si>
    <t>ผลการประเมิน</t>
  </si>
  <si>
    <t>ความหมาย</t>
  </si>
  <si>
    <t>เงินรายได้</t>
  </si>
  <si>
    <t>จำนวน</t>
  </si>
  <si>
    <t>ผู้เข้าร่วม</t>
  </si>
  <si>
    <t>โครงการ</t>
  </si>
  <si>
    <t>(คณะ/มหาลัย)</t>
  </si>
  <si>
    <t>คณะ/หน่วยงาน  งานกิจกรรมนักศึกษา  กองกิจการนักศึกษา</t>
  </si>
  <si>
    <t>แผ่นดิน</t>
  </si>
  <si>
    <t>ผลการ</t>
  </si>
  <si>
    <t>ประเมิน</t>
  </si>
  <si>
    <t>24-25 มิ.ย.49</t>
  </si>
  <si>
    <t>มากที่สุด</t>
  </si>
  <si>
    <t>ปานกลาง</t>
  </si>
  <si>
    <t>มาก</t>
  </si>
  <si>
    <t>3. อบรมพื้นฐานหมากกระดาน</t>
  </si>
  <si>
    <t>26-27 ส.ค. 49</t>
  </si>
  <si>
    <t>5. อบรมพื้นฐานเทเบิลเทนนิส</t>
  </si>
  <si>
    <t>6. แข่งขันกีฬาน้องใหม่</t>
  </si>
  <si>
    <t>องค์การบริหารฯ</t>
  </si>
  <si>
    <t>8-10 ก.ค. 49</t>
  </si>
  <si>
    <t>10. สัมมนาชมรม</t>
  </si>
  <si>
    <t>9. BRIDGE PSU OPEN</t>
  </si>
  <si>
    <t>10-11 ก.ค. 49</t>
  </si>
  <si>
    <t>12. อบรมพื้นฐาน</t>
  </si>
  <si>
    <t>15-16 ก.ค. 49</t>
  </si>
  <si>
    <t>13. อบรมพื้นฐาน</t>
  </si>
  <si>
    <t>22-23 ก.ค. 49</t>
  </si>
  <si>
    <t>12-13 ส.ค. 49</t>
  </si>
  <si>
    <t>17-21 ส.ค. 49</t>
  </si>
  <si>
    <t>RSC</t>
  </si>
  <si>
    <t>18-21 ส.ค. 49</t>
  </si>
  <si>
    <t>2-3 ก.ย. 49</t>
  </si>
  <si>
    <t>15-17 ก.ย. 49</t>
  </si>
  <si>
    <t>กลุ่มไทยุทธ</t>
  </si>
  <si>
    <t>16-21 ต.ค. 49</t>
  </si>
  <si>
    <t>9-13 พ.ย. 49</t>
  </si>
  <si>
    <t>องค์การบริหาร</t>
  </si>
  <si>
    <t>17-19 พ.ย. 49</t>
  </si>
  <si>
    <t>25-26 พ.ย. 49</t>
  </si>
  <si>
    <t>9-11 ธ.ค. 49</t>
  </si>
  <si>
    <t>3-4 ก.พ. 50</t>
  </si>
  <si>
    <t>52. สัมมนาชมรม</t>
  </si>
  <si>
    <t>1. สำรวจค่าย</t>
  </si>
  <si>
    <t>ช.ดูนก</t>
  </si>
  <si>
    <t>23-25 มิ.ย.49</t>
  </si>
  <si>
    <t>ช.วาทศิลป์</t>
  </si>
  <si>
    <t>30 มิ.ย. - 24 ก.ค.49</t>
  </si>
  <si>
    <t>3-6 ก.ค. 49</t>
  </si>
  <si>
    <t xml:space="preserve"> 8 ก.ค. 49</t>
  </si>
  <si>
    <t>ช.ภาษาอังกฤษ</t>
  </si>
  <si>
    <t>14-15 ก.ค. 49</t>
  </si>
  <si>
    <t>ช.วิเทศสัมพันธ์</t>
  </si>
  <si>
    <t>12-14 ส.ค. 49</t>
  </si>
  <si>
    <t>14-16 ก.ค. 49</t>
  </si>
  <si>
    <t>องค์การฯ</t>
  </si>
  <si>
    <t>สภานักศึกษา</t>
  </si>
  <si>
    <t>18-20 ส.ค. 49</t>
  </si>
  <si>
    <t>ช.ภาษาจีน</t>
  </si>
  <si>
    <t xml:space="preserve">       เบื้องต้น</t>
  </si>
  <si>
    <t>ช.อิเล็กทรอนิกส์ฯ</t>
  </si>
  <si>
    <t>1-3 ก.ย. 49</t>
  </si>
  <si>
    <t>8-10 ก.ย. 49</t>
  </si>
  <si>
    <t>21,25 ก.ย. 49</t>
  </si>
  <si>
    <t>ช.ศิลปะการถ่ายภาพ</t>
  </si>
  <si>
    <t>นศ.ทั่วไป</t>
  </si>
  <si>
    <t>18-23 ก.ย. 49</t>
  </si>
  <si>
    <t>ตลอดปีการศึกษา</t>
  </si>
  <si>
    <t>21-23 ต.ค. 49</t>
  </si>
  <si>
    <t>3-5 พ.ย.49</t>
  </si>
  <si>
    <t>24-26 พ.ย.49</t>
  </si>
  <si>
    <t>25-26 พ.ย.49</t>
  </si>
  <si>
    <t>8 ธ.ค. 49,8 ก.พ.50</t>
  </si>
  <si>
    <t>สมาชิกชมรม</t>
  </si>
  <si>
    <t>6-7 ม.ค. 50</t>
  </si>
  <si>
    <t>13-14,25-28 ม.ค.50</t>
  </si>
  <si>
    <t>ช.อิเล็กทรอนิคส์</t>
  </si>
  <si>
    <t>26-28 ม.ค. 50</t>
  </si>
  <si>
    <t>2-3 มี.ค. 50</t>
  </si>
  <si>
    <t>3-5 มี.ค. 50</t>
  </si>
  <si>
    <t>4-6 มี.ค. 50</t>
  </si>
  <si>
    <t>10-11 มี.ค. 50</t>
  </si>
  <si>
    <t>20-31 ส.ค. 49</t>
  </si>
  <si>
    <t>27 พ.ย. - 1ธ.ค. 49</t>
  </si>
  <si>
    <t>2. หลักสูตรการบริหารสำหรับผู้นำ</t>
  </si>
  <si>
    <t xml:space="preserve">    กลุ่มกิจกรรมนักศึกษา  ครั้งที่ 1</t>
  </si>
  <si>
    <t>งานกิจกรรม</t>
  </si>
  <si>
    <t>นักศึกษา</t>
  </si>
  <si>
    <t>27 - 30 มิ.ย. 49</t>
  </si>
  <si>
    <t>19-20,24-28 ส.ค. 49</t>
  </si>
  <si>
    <t xml:space="preserve">    กลุ่มกิจกรรมนักศึกษา  ครั้งที่ 2</t>
  </si>
  <si>
    <t>8 - 10 ก.ย. 49</t>
  </si>
  <si>
    <t>2,6 - 11 ก.ย. 49</t>
  </si>
  <si>
    <t>25,27 ม.ค. - 1 ก.พ. 50</t>
  </si>
  <si>
    <t>งานกิจกรรม  นศ.</t>
  </si>
  <si>
    <t xml:space="preserve">      ประจำปีการศึกษา  2550</t>
  </si>
  <si>
    <t>4 - 7 มี.ค. 50</t>
  </si>
  <si>
    <t>55.จัดซื้อพัสดุ</t>
  </si>
  <si>
    <t>56.จัดซื้อพัสดุ</t>
  </si>
  <si>
    <t>ตารางสรุปข้อมูลโครงการกิจกรรมนักศึกษาด้านวิชาการ ปีการศึกษา 2549 (มิ.ย.49-มี.ค.50)</t>
  </si>
  <si>
    <t xml:space="preserve">      ประจำปีการศึกษา  2549</t>
  </si>
  <si>
    <t>3. พัฒนากิจกรรมนักศึกษา</t>
  </si>
  <si>
    <t>22 - 23 มิ.ย. 49</t>
  </si>
  <si>
    <t>4. ประชุมเรื่องแผนพัฒนาฉบับที่ 10</t>
  </si>
  <si>
    <t>5. สำรวจค่าย</t>
  </si>
  <si>
    <t>6.โต้วาทีน้องใหม่</t>
  </si>
  <si>
    <t>7. อบรมการใช้อุปกรณ์ดูนก</t>
  </si>
  <si>
    <t>8.เยาวชนคนรักEng</t>
  </si>
  <si>
    <t>9. วิเทศสอนสานต่อ</t>
  </si>
  <si>
    <t>10. ค่ายสะพายกล้องส่องนก(เยาวชน)</t>
  </si>
  <si>
    <t>11.อบรมพิธีกร</t>
  </si>
  <si>
    <t>12.สัมมนาเครือข่ายครั้งที่ 2</t>
  </si>
  <si>
    <t>13.วิเทศแคมป์</t>
  </si>
  <si>
    <t>14. สัมมนาสภานศ. 5 วิทยาเขต</t>
  </si>
  <si>
    <t>15. หลักสูตรการบริหารสำหรับผู้นำ</t>
  </si>
  <si>
    <t>16. อบรมภาษาจีนในชีวิตประจำวัน</t>
  </si>
  <si>
    <t>17. อบรมการเขียนโปรแกรม C</t>
  </si>
  <si>
    <t>18.เทคนิคการถ่ายภาพเบื้องต้น</t>
  </si>
  <si>
    <t>19.Presentation2</t>
  </si>
  <si>
    <t>20.เปิดโลกทัศน์สู่สากล ครั้งที่ 1</t>
  </si>
  <si>
    <t>21.พัฒนาศักยภาพการทำกิจกรรม</t>
  </si>
  <si>
    <t>22.สะพายกล้องส่องนก  ครั้งที่ 14</t>
  </si>
  <si>
    <t>23.ภาษาอังกฤษเราช่วยได้</t>
  </si>
  <si>
    <t>24.ยุวชนคนช่างพูด</t>
  </si>
  <si>
    <t>25.นิทรรศการภาพถ่าย ครั้งที่ 5</t>
  </si>
  <si>
    <t>26.บริการวิชาการภาษาอังกฤษ ครั้งที่1</t>
  </si>
  <si>
    <t>27.เจียระไน</t>
  </si>
  <si>
    <t>28.ประชุมสมัชชาสังคมไทย</t>
  </si>
  <si>
    <t>29.ค่ายวิชาการลุยดินแดง</t>
  </si>
  <si>
    <t>30.เทคนิคการถ่ายภาพ (ภาพสี)</t>
  </si>
  <si>
    <t>31.English Camp เพื่อน้อง</t>
  </si>
  <si>
    <t>32.อบรมภาษาเพื่อการท่องเที่ยว</t>
  </si>
  <si>
    <t>33. บริการวิชาการภาษาอังกฤษ</t>
  </si>
  <si>
    <t>34.ห้องสมุดชมรม</t>
  </si>
  <si>
    <t>35.สานศิลปะการถักเชือก</t>
  </si>
  <si>
    <t>36.ยุวชนคนประชาธิปไตย</t>
  </si>
  <si>
    <t>37.กิจกรรมรับตรุษจีน</t>
  </si>
  <si>
    <t>38.เปิดโลกทัศน์สู่สากล ครั้งที่ 2</t>
  </si>
  <si>
    <t>39.อิเล็กทรอนิคส์เพื่อน้อง</t>
  </si>
  <si>
    <t>40.สัมมนาชมรม</t>
  </si>
  <si>
    <t>41.ห้องสมุดชมรม</t>
  </si>
  <si>
    <t>42.ห้องสมุด</t>
  </si>
  <si>
    <t>43.สัมมนากรรมการชมรม</t>
  </si>
  <si>
    <t>44.ห้องสมุดชมรม</t>
  </si>
  <si>
    <t>45.ประเมินผลและมอบเกียรติบัตร</t>
  </si>
  <si>
    <t>46.สัมมนา</t>
  </si>
  <si>
    <t>47.สัมมนาชมรม</t>
  </si>
  <si>
    <t>48.ชวนเพื่อนดูนกครั้งที่ 6</t>
  </si>
  <si>
    <t>49.สัมมนากิจกรรมนักศึกษา</t>
  </si>
  <si>
    <t>50.สัมมนาชมรม</t>
  </si>
  <si>
    <t>51.ห้องสมุดชมรม</t>
  </si>
  <si>
    <t>52. จัดซื้อพัสดุชมรม</t>
  </si>
  <si>
    <t>54. จัดซื้อพัสดุชมรม</t>
  </si>
  <si>
    <t>57.จัดซื้อพัสดุ</t>
  </si>
  <si>
    <t>53.จัดซื้อพัสดุชมรม</t>
  </si>
  <si>
    <t>ด้านวิชาการ</t>
  </si>
  <si>
    <t>รวม  57  โครงการ</t>
  </si>
  <si>
    <t>1.ค่ายแลหลังบ้าน</t>
  </si>
  <si>
    <t>ช.อนุรักษ์ฯ</t>
  </si>
  <si>
    <t>1-2 ก.ค. 49</t>
  </si>
  <si>
    <t>2.ค่านสานศรัทธา</t>
  </si>
  <si>
    <t>ช.อาสาพัฒนา</t>
  </si>
  <si>
    <t>7-9 ก.ค. 49</t>
  </si>
  <si>
    <t>3.สำรวจค่าย</t>
  </si>
  <si>
    <t>8-9 ก.ค. 49</t>
  </si>
  <si>
    <t>4.สัมมนาฝ่ายบำเพ็ญฯ</t>
  </si>
  <si>
    <t>5.จุดประกาย</t>
  </si>
  <si>
    <t>ช.การศึกษาเพื่อสังคม</t>
  </si>
  <si>
    <t>6.PSU Freshy Rally</t>
  </si>
  <si>
    <t>ช.โรตาแรคท์</t>
  </si>
  <si>
    <t>7.อบรมการใช้กระเป๋ายาและสมุน-</t>
  </si>
  <si>
    <t>ช.สาธารณสุขสัมพันธ์</t>
  </si>
  <si>
    <t xml:space="preserve">   ไพรพื้นบ้าน</t>
  </si>
  <si>
    <t>8.อาสาคาเฟ่</t>
  </si>
  <si>
    <t>9.ค่ายเสริมสร้างเยาวชน</t>
  </si>
  <si>
    <t>10-14 ส.ค. 49</t>
  </si>
  <si>
    <t>10.จัดซื้อยา,อุปกรณ์</t>
  </si>
  <si>
    <t>20 ส.ค.-13 ก.ย. 49</t>
  </si>
  <si>
    <t>11.ค่ายห้องสมุดเคลื่อนที่</t>
  </si>
  <si>
    <t>25-27 ส.ค. 49</t>
  </si>
  <si>
    <t>12.ร่วมรำลึกงานสืบ นาคะเสถียร</t>
  </si>
  <si>
    <t>28 ส.ค. - 13 ก.ย. 49</t>
  </si>
  <si>
    <t>13.ค่ายทรัพย์-พยาบาล</t>
  </si>
  <si>
    <t>สโมสรทรัพย์-พยาบาล</t>
  </si>
  <si>
    <t>14.โครงการมหิดล</t>
  </si>
  <si>
    <t>สโมสรทันตะและ</t>
  </si>
  <si>
    <t>9-10 ก.ย. 49</t>
  </si>
  <si>
    <t>สโมสรด้านวิทยา-</t>
  </si>
  <si>
    <t>ศาสตร์สุขภาพ</t>
  </si>
  <si>
    <t>15.สำรวจค่ายสงขลา</t>
  </si>
  <si>
    <t>16.นักกิจกรรมรุ่นใหม่จิตใจสาธารณะ</t>
  </si>
  <si>
    <t>17.สัมมนาอาสาพัฒนา 5 วิทยาเขต</t>
  </si>
  <si>
    <t>18.สองมือเราแบ่งเบาภาระพ่อ เพื่อน้อง</t>
  </si>
  <si>
    <t>15 ก.ย.-15ต.ค.49</t>
  </si>
  <si>
    <t>19.ค่ายครูสะตอ</t>
  </si>
  <si>
    <t>20.ค่ายอุตสาหกรรมเกษตรเพื่อชนบท'10</t>
  </si>
  <si>
    <t>สโมฯ อก.</t>
  </si>
  <si>
    <t>14-20 ต.ค.49</t>
  </si>
  <si>
    <t>21.ค่ายนกข้ามขอบฟ้า</t>
  </si>
  <si>
    <t>14-29 ต.ค.49</t>
  </si>
  <si>
    <t>22.ค่ายอนุรักษ์ ครั้งที่11</t>
  </si>
  <si>
    <t>16-19 ต.ค.49</t>
  </si>
  <si>
    <t>23.ค่ายสงขลานครินทร์ ครั้งที่ 14</t>
  </si>
  <si>
    <t>16-20 ต.ค.49</t>
  </si>
  <si>
    <t>24.ค่ายอาสาพัฒนาวิทยาศาสตร์'27</t>
  </si>
  <si>
    <t>สโมฯ วิทย์</t>
  </si>
  <si>
    <t>16-20,23-27ต.ค.49</t>
  </si>
  <si>
    <t>25.ลูกสงขลาฯเรียนรู้คู่พัฒนา</t>
  </si>
  <si>
    <t>16-24 ต.ค. 49</t>
  </si>
  <si>
    <t>26.ค่ายสัมผัสชนบท'10</t>
  </si>
  <si>
    <t>สโมฯ ทรัพย์</t>
  </si>
  <si>
    <t>23-30 ต.ค. 49</t>
  </si>
  <si>
    <t>27. 5วิทยาเขต ร่วมกันสานสัมพันธ์ คน</t>
  </si>
  <si>
    <t>17-19 พ.ย.49</t>
  </si>
  <si>
    <t xml:space="preserve">      สิ่งแวดล้อม</t>
  </si>
  <si>
    <t>28.คืนความใสให้วัยชรา</t>
  </si>
  <si>
    <t>29.จิตอาสาสู่สังคม</t>
  </si>
  <si>
    <t>20-26 พ.ย.49</t>
  </si>
  <si>
    <t>30.ส่งยิ้มสู่น้อง</t>
  </si>
  <si>
    <t>31.ขับขี่ปลอดภัย เปิดไฟ ใส่หมวก</t>
  </si>
  <si>
    <t>32.PSU Rally Degree เมาไม่ขับ</t>
  </si>
  <si>
    <t>33.จัดบอร์ดวันเอดส์โลก</t>
  </si>
  <si>
    <t>27 พ.ย.-3 ธ.ค.49</t>
  </si>
  <si>
    <t>34.อาสาพัฒนาพาเยาวชน</t>
  </si>
  <si>
    <t>1-4 ธ.ค. 49</t>
  </si>
  <si>
    <t>35.สัปดาห์สิ่งแวดล้อมไทย</t>
  </si>
  <si>
    <t>1-10 ธ.ค. 49</t>
  </si>
  <si>
    <t>36.สำรวจค่ายร่วมฝ่ายบำเพ็ญฯ</t>
  </si>
  <si>
    <t>37.อาสาคาเฟ่</t>
  </si>
  <si>
    <t>38.ค่ายวาดฝันวันเด็ก</t>
  </si>
  <si>
    <t>12-14 ม.ค. 50</t>
  </si>
  <si>
    <t>39.อนุรักษ์สัมพันธ์</t>
  </si>
  <si>
    <t>19-21 ม.ค. 50</t>
  </si>
  <si>
    <t>40.สานฝันปันรัก</t>
  </si>
  <si>
    <t>41.สัมมนา</t>
  </si>
  <si>
    <t>42.ศิลปศาสตร์สัมพันธ์แบ่งปันสู่น้อง</t>
  </si>
  <si>
    <t>สโมฯ ศิลปศาสตร์</t>
  </si>
  <si>
    <t xml:space="preserve">     ชาวไทยใหม่</t>
  </si>
  <si>
    <t>43.ค่ายตามรอยตะวัน</t>
  </si>
  <si>
    <t>ฝ่ายบำเพ็ญประโยชน์</t>
  </si>
  <si>
    <t>4-15 มี.ค.50</t>
  </si>
  <si>
    <t>44.ค่ายเศรษฐศาสตร์สานฝัน</t>
  </si>
  <si>
    <t>สโมฯเศรษฐศาสตร์</t>
  </si>
  <si>
    <t>6-10 มี.ค.50</t>
  </si>
  <si>
    <t>45.ค่ายพัฒนาชุมชน 2550</t>
  </si>
  <si>
    <t>ช.มุสลิม</t>
  </si>
  <si>
    <t>6-22 มี.ค.50</t>
  </si>
  <si>
    <t>46.ค่ายนศ.แพทย์อาสาสงขลานครินทร์</t>
  </si>
  <si>
    <t>สโมฯ แพทย์</t>
  </si>
  <si>
    <t>13-22 มี.ค.50</t>
  </si>
  <si>
    <t>ด้านบำเพ็ญประโยชน์</t>
  </si>
  <si>
    <t xml:space="preserve">     รวม  46   โครงการ</t>
  </si>
  <si>
    <t>1. กลุ่มเซลสามัคคีธรรมนำชีวิต</t>
  </si>
  <si>
    <t>ช.คริสเตียน</t>
  </si>
  <si>
    <t>มิ.ย. 49- ก.ย. 49</t>
  </si>
  <si>
    <t>2. บริการความรู้อิสลาม</t>
  </si>
  <si>
    <t>มิ.ย. 49-ก.พ. 50</t>
  </si>
  <si>
    <t>3. Free Concert</t>
  </si>
  <si>
    <t>4. ไหว้ครูมหาวิทยาลัย</t>
  </si>
  <si>
    <t>5. สอนนาฏศิลป์ไทย</t>
  </si>
  <si>
    <t>ง.กิจกรรม</t>
  </si>
  <si>
    <t>15 มิ.ย.-15 ก.ย. 49</t>
  </si>
  <si>
    <t>6. วารสารอันนูร</t>
  </si>
  <si>
    <t>18 มิ.ย. -1ก.ย. 49</t>
  </si>
  <si>
    <t>7. ตักบาตรทุกวันพฤหัสบดี</t>
  </si>
  <si>
    <t>ช.พุทธ</t>
  </si>
  <si>
    <t>22มิ.ย.-8ก.พ. 50</t>
  </si>
  <si>
    <t xml:space="preserve">8. ห้องสมุดธรรมะ </t>
  </si>
  <si>
    <t>23มิ.ย.49-15ก.พ.50</t>
  </si>
  <si>
    <t>9. ปฏิบัติธรรมศุกร์สบาย</t>
  </si>
  <si>
    <t>23มิ.ย. 49-5ก.ค. 50</t>
  </si>
  <si>
    <t>10. สอนขับร้อง</t>
  </si>
  <si>
    <t>ช.CHORUS</t>
  </si>
  <si>
    <t>28 มิ.ย.-13 ก.ย. 49</t>
  </si>
  <si>
    <t>11. คืนมัจฉาสู่วารี</t>
  </si>
  <si>
    <t>29มิ.ย.49-8ก.พ. 50</t>
  </si>
  <si>
    <t>12. เปิดตูแลใต้</t>
  </si>
  <si>
    <t>ช. ศวต.</t>
  </si>
  <si>
    <t>13. วิทยุดนตรีไทย</t>
  </si>
  <si>
    <t>ช.ดนตรีไทย</t>
  </si>
  <si>
    <t>1 ก.ค.-10 ก.ย. 49</t>
  </si>
  <si>
    <t>14. Dancing The Raphy</t>
  </si>
  <si>
    <t>ช. DANCING</t>
  </si>
  <si>
    <t>3 ก.ค.-18 ส.ค. 49</t>
  </si>
  <si>
    <t>15. สานสัมพันธ์ชมรมฝ่ายศิลป์ฯ</t>
  </si>
  <si>
    <t>16. Music Hower</t>
  </si>
  <si>
    <t>ช.ดนตรีสากล</t>
  </si>
  <si>
    <t>17. Seed of the sky by heart</t>
  </si>
  <si>
    <t>18. หนุนใจ</t>
  </si>
  <si>
    <t>19. แต่งหน้าเชิงปฏิบัติการ</t>
  </si>
  <si>
    <t>20. MSC Unlimited Concert</t>
  </si>
  <si>
    <t>ช. ดนตรีสากล</t>
  </si>
  <si>
    <t>21. สำรวจค่ายพัฒนาชุมชน</t>
  </si>
  <si>
    <t>22. ไหว้ครูดนตรีไทย</t>
  </si>
  <si>
    <t>ช.ดรตรีไทย</t>
  </si>
  <si>
    <t>23. นาฏรักษ์เพื่อเยาวชน</t>
  </si>
  <si>
    <t>ช.นาฏรักษ์</t>
  </si>
  <si>
    <t>6 13 20 27 ส.ค. 49</t>
  </si>
  <si>
    <t>3 10 17 24 ก.ย. 49</t>
  </si>
  <si>
    <t>24. สังฆทานมหากุศลแด่องค์ราชินี</t>
  </si>
  <si>
    <t>25. พัฒนาศักยภาพผู้นำสตรีมุสลิม</t>
  </si>
  <si>
    <t>11-13 ส.ค. 49</t>
  </si>
  <si>
    <t>26. เด็กเอ๋ย เด็กดี วิถีพุทธ</t>
  </si>
  <si>
    <t>ช.พุทธศาสน์</t>
  </si>
  <si>
    <t>18ส.ค. 49-9ก.พ. 50</t>
  </si>
  <si>
    <t xml:space="preserve">27. จุดประการฝันคนพันธุ์ C </t>
  </si>
  <si>
    <t>ช. CHORUS</t>
  </si>
  <si>
    <t>28. Music Festival</t>
  </si>
  <si>
    <t>29. สานฝันน้องเตรียมความพร้อมสู่รั้ว</t>
  </si>
  <si>
    <t>27-28 ส.ค. 49</t>
  </si>
  <si>
    <t xml:space="preserve">       มหาวิทยาลัย</t>
  </si>
  <si>
    <t>30. เรียบเรียงเสียงสำเนียงไทย</t>
  </si>
  <si>
    <t>1 ก.ย.-30 พ.ย. 49</t>
  </si>
  <si>
    <t>31. คอรัสสัญจร</t>
  </si>
  <si>
    <t>32. PSU Dancing Show</t>
  </si>
  <si>
    <t>ช.ศิลปการเต้นรำ</t>
  </si>
  <si>
    <t>33. สองมือน้อยเท่านี้ทำความดีเพื่อพ่อ</t>
  </si>
  <si>
    <t>องค์การ+มุสลิม</t>
  </si>
  <si>
    <t>4-8 ก.ย. 49</t>
  </si>
  <si>
    <t xml:space="preserve">      เหนื่อยน้อยลง</t>
  </si>
  <si>
    <t>คริสเตียน+พุทธ</t>
  </si>
  <si>
    <t>34.CHORUS The Show Must Go On</t>
  </si>
  <si>
    <t>35. ทำเศียรพระพรตฤๅษี (พ่อแก่)</t>
  </si>
  <si>
    <t>36. PSU NRTURPL MEDITION</t>
  </si>
  <si>
    <t>37. รวมใจสานฝันฯ</t>
  </si>
  <si>
    <t>38.  สืบสานสัมพันธ์วัฒนธรรม 2 ถิ่น</t>
  </si>
  <si>
    <t>27 ต.ค.-2พ.ย. 49</t>
  </si>
  <si>
    <t>39. ลอยกระทง</t>
  </si>
  <si>
    <t>40. สถานีความรู้</t>
  </si>
  <si>
    <t>พ.ย. 49-ก.พ. 50</t>
  </si>
  <si>
    <t>41. สอนนาฏศิลปไทย</t>
  </si>
  <si>
    <t>6พ.ย. 49-15ก.พ. 50</t>
  </si>
  <si>
    <t>42. สอนขับร้อง</t>
  </si>
  <si>
    <t>ช.ขับร้อง</t>
  </si>
  <si>
    <t>8พ.ย. 49-31ม.ค. 50</t>
  </si>
  <si>
    <t>43. เปิบสี่ภาคหลากหลายศิลป์ กินอยู่</t>
  </si>
  <si>
    <t>ช. ศวต</t>
  </si>
  <si>
    <t xml:space="preserve">       อย่างไทย</t>
  </si>
  <si>
    <t>44. เต้นสันให้ถูกท่าเล่นกีฬาศรีตรังเกมส์</t>
  </si>
  <si>
    <t>ช.สันทนาการ</t>
  </si>
  <si>
    <t>15-17 พ.ย. 49</t>
  </si>
  <si>
    <t>45. สานสายใยศรีตรังร่วมใจสืบทอด</t>
  </si>
  <si>
    <t xml:space="preserve">      วัฒนธรรม</t>
  </si>
  <si>
    <t>46. ฝึกซ้อมร่วมดนตรีไทยอุดมศึกษา</t>
  </si>
  <si>
    <t>18-19 พ.ย. 49</t>
  </si>
  <si>
    <t>47. ฟุตซอลมุสลิมสัมพันธ์</t>
  </si>
  <si>
    <t>20-23 พ.ย. 49</t>
  </si>
  <si>
    <t>49. พี่ขับร้องน้องอิ่มใจ</t>
  </si>
  <si>
    <t>50. ต้นกล้าแห่งอิสลาม</t>
  </si>
  <si>
    <t>51. Dancing The Raphy</t>
  </si>
  <si>
    <t>1ธ.ค. 49-2ก.พ. 50</t>
  </si>
  <si>
    <t>48. นาฏะนาฏยลินลา</t>
  </si>
  <si>
    <t>23-24 พ.ย. 49</t>
  </si>
  <si>
    <t xml:space="preserve">52. ตักบาตรวันพ่อ </t>
  </si>
  <si>
    <t>53. PSU MUSIC AWARDS 2006</t>
  </si>
  <si>
    <t>MSC</t>
  </si>
  <si>
    <t>54. PSU DANCING CONTEST ครั้งที่4</t>
  </si>
  <si>
    <t>55. คริสมาสแห่งความรัก</t>
  </si>
  <si>
    <t>56. ทำเศียรบูรพาจารย์</t>
  </si>
  <si>
    <t>20ธ.ค.-30 ธ.ค. 49</t>
  </si>
  <si>
    <t>57. ค่ายพัฒนาศักยภาพความเป็นผู้นำ</t>
  </si>
  <si>
    <t>5-7 ม.ค. 50</t>
  </si>
  <si>
    <t>58. Gift For You</t>
  </si>
  <si>
    <t>59. อบรมสันทนาการ</t>
  </si>
  <si>
    <t>60. ค่ายสัมผัสวิถีชีวิตชาวบ้าน</t>
  </si>
  <si>
    <t>12-14 ม.ค.50</t>
  </si>
  <si>
    <t>61. วันเด็ก</t>
  </si>
  <si>
    <t>องค์การ</t>
  </si>
  <si>
    <t>62. Close to the lord</t>
  </si>
  <si>
    <t>63. จูงมือน้องสู่รั้วมหาวิทยาลัย</t>
  </si>
  <si>
    <t>64. แลกเปลี่ยนวิศัยทัศน์</t>
  </si>
  <si>
    <t>65. บทบรรเลงเพลงเพื่อพ่อ</t>
  </si>
  <si>
    <t>66. สัมมนาชมรม</t>
  </si>
  <si>
    <t>67. สัมมนาชมรม</t>
  </si>
  <si>
    <t>68. สัมมนาชมรม</t>
  </si>
  <si>
    <t>69. จุดประกายฝันจากจันทร์เสี้ยว</t>
  </si>
  <si>
    <t>30เม.ย.-4พ.ค. 50</t>
  </si>
  <si>
    <t>ด้านศิลปวัฒนธรรม</t>
  </si>
  <si>
    <t>รวม  69  โครงการ</t>
  </si>
  <si>
    <t>1. โครงการจัดกิจกรรมให้กับนักเรียน</t>
  </si>
  <si>
    <t>งานกิจกรรมร่วม</t>
  </si>
  <si>
    <t>นร. 149</t>
  </si>
  <si>
    <t>มิ.ย. - ก.ย. 49</t>
  </si>
  <si>
    <t xml:space="preserve">    และเยาวชนที่ขาดโอกาสโดยมี</t>
  </si>
  <si>
    <t>กับชมรมด้าน</t>
  </si>
  <si>
    <t>นศ. 26</t>
  </si>
  <si>
    <t xml:space="preserve">   โครงการย่อย ดังนี้</t>
  </si>
  <si>
    <t>บำเพ็ญประโยชน์</t>
  </si>
  <si>
    <t>1.2 นำเยาวชนจากตำบลบ้านนา  อ.จะนะ</t>
  </si>
  <si>
    <t xml:space="preserve">      จ.สงขลา เดินทางไป ทัศนศึกษาแหล่ง</t>
  </si>
  <si>
    <t xml:space="preserve">      ประวัติศาสตร์และ ศิลปวัฒนธรรม</t>
  </si>
  <si>
    <t xml:space="preserve">      จ.สงขลา วันที่ 1 กค. 49</t>
  </si>
  <si>
    <t>งานกิจกรรม นศ.</t>
  </si>
  <si>
    <t>น.ศ. 60</t>
  </si>
  <si>
    <t>บัญฑิต 3</t>
  </si>
  <si>
    <t>ประชาชนทั่วไป</t>
  </si>
  <si>
    <t>2.2 พื้นที่ตำบลบ้านนา อ.จะนะ จ.สงขลา</t>
  </si>
  <si>
    <t xml:space="preserve">       บัณฑิตรับผิดชอบคือนางสาวจรุณี มะสะอะ</t>
  </si>
  <si>
    <t>นศ. 30</t>
  </si>
  <si>
    <t>14 เม.ย.-15 พ.ค. 50</t>
  </si>
  <si>
    <t>ร่วมกับ</t>
  </si>
  <si>
    <t>จนท. 3</t>
  </si>
  <si>
    <t>ชมรมการศึกษา</t>
  </si>
  <si>
    <t>บัณฑิต ฯ 3</t>
  </si>
  <si>
    <t>เพื่อสังคม</t>
  </si>
  <si>
    <t>นศ. 60</t>
  </si>
  <si>
    <t>6 - 8 เม.ษ. 50</t>
  </si>
  <si>
    <t>นศ. 86</t>
  </si>
  <si>
    <t>5 - 6 พค. 50</t>
  </si>
  <si>
    <t>จนท. 5</t>
  </si>
  <si>
    <t>นศ. 38</t>
  </si>
  <si>
    <t>3 พค. 50</t>
  </si>
  <si>
    <t>จนท. 2</t>
  </si>
  <si>
    <t>7.โครงการปรับปรุงตึกกิจกรรมนักศึกษา</t>
  </si>
  <si>
    <t>องค์การบริหาร /</t>
  </si>
  <si>
    <t>นศ. 10</t>
  </si>
  <si>
    <t>15 - 30 พค. 50</t>
  </si>
  <si>
    <t>นศ. 15</t>
  </si>
  <si>
    <t>11 - 13 พค. 50</t>
  </si>
  <si>
    <t>9. โครงการขายของน้องใหม่</t>
  </si>
  <si>
    <t>13 - 14 พค. 50</t>
  </si>
  <si>
    <t>10. โคงการเพาพกล้าพยาบาลจำเป็น</t>
  </si>
  <si>
    <t xml:space="preserve">นศ. 62 </t>
  </si>
  <si>
    <t>25 พค. 50</t>
  </si>
  <si>
    <t>11. โครงการรับน้องมหาวิทยาลัย</t>
  </si>
  <si>
    <t>15 -18 พค. 50</t>
  </si>
  <si>
    <t>นร. 500</t>
  </si>
  <si>
    <t>ด้านอื่น ๆ</t>
  </si>
  <si>
    <t>8. โครงการสัมมนาเชิงปฏิบัติการ เรื่อง</t>
  </si>
  <si>
    <t xml:space="preserve">     พลังนักศึกษากับการสานสันติสุขชาย</t>
  </si>
  <si>
    <t xml:space="preserve">     แดนใต้</t>
  </si>
  <si>
    <t>6. สัมมนาพิจรณารูปแบบประชุมเชียร์</t>
  </si>
  <si>
    <t xml:space="preserve">    และรับน้องใหม่  วิทยาเขตหาดใหญ่</t>
  </si>
  <si>
    <t>5. โครงการสัมมนาเครือข่ายผู้นำนิสิต</t>
  </si>
  <si>
    <t xml:space="preserve">     นักศึกษา สถาบันอุดมศึกษาภาคใต้ </t>
  </si>
  <si>
    <t xml:space="preserve">    และรับน้องใหม่อย่างสร้างสรรค์</t>
  </si>
  <si>
    <t xml:space="preserve">     เรื่อง รูปแบบกิจกรรม ประชุมเชียร์</t>
  </si>
  <si>
    <t>4. โครงการสัมมนาพัฒนารูปแบบ</t>
  </si>
  <si>
    <t xml:space="preserve">     กิจกรรมประชุมเชียร์และรับน้องใหม่ </t>
  </si>
  <si>
    <t xml:space="preserve">     5 วิทยาเขต</t>
  </si>
  <si>
    <t xml:space="preserve">3. โครงการค่ายเรียนรู้คู่คุณธรรม </t>
  </si>
  <si>
    <t xml:space="preserve">     นำชีวิตพอเพียง  ปี  2550</t>
  </si>
  <si>
    <t>1.1 นำเยาวชนใกล้โรงเรียนบ้าน</t>
  </si>
  <si>
    <t xml:space="preserve">       ดอนขี้เหล็ก ต.พะวง อ.เมือง จ.สงขลา</t>
  </si>
  <si>
    <t xml:space="preserve">      และพระธาตุไชยา</t>
  </si>
  <si>
    <t xml:space="preserve">       เดินทางไปทัศนศึกษาสวนโมกข์</t>
  </si>
  <si>
    <t xml:space="preserve">       จ.สงขลา  วันที่ 15 กค. 49</t>
  </si>
  <si>
    <t xml:space="preserve">1.4  นำเยาวชนจาก  ตำบลคลองทราย </t>
  </si>
  <si>
    <t xml:space="preserve">        อ.นาทวี  จ.สงขลา  เดินทางไป</t>
  </si>
  <si>
    <t xml:space="preserve">       ทัศนศึกษาแหล่งประวัติศาสตร์และ</t>
  </si>
  <si>
    <t xml:space="preserve">       ศิลปวัฒนธรรม งานมอ. วิชาการ </t>
  </si>
  <si>
    <t xml:space="preserve">       วันที่ 18 สค. 49</t>
  </si>
  <si>
    <t>2. โครงการบัณฑิตนักศึกษาร่วมส่งเสริม</t>
  </si>
  <si>
    <t xml:space="preserve">2.1 พื้นที่ตำบลคลองทราย  อ.นาทวี </t>
  </si>
  <si>
    <t xml:space="preserve">       จ.สงขลา  บัณฑิตรับผิดชอบคือ </t>
  </si>
  <si>
    <t xml:space="preserve">       นายซัยฟุตดีน เหร็มอะ</t>
  </si>
  <si>
    <t xml:space="preserve">     พัฒนาองค์กรชุมชนในชนบท โดยมี</t>
  </si>
  <si>
    <t xml:space="preserve">      พื้นที่เป้าหมายดังนี้</t>
  </si>
  <si>
    <t>นศ. 500</t>
  </si>
  <si>
    <t xml:space="preserve">2.3 พื้นที่ตำบลฝาละมี อ.ปากพะยูน  </t>
  </si>
  <si>
    <t xml:space="preserve">       จ.พัทลุง  บัณฑิตรับผิดชอบ คือ</t>
  </si>
  <si>
    <t xml:space="preserve">    </t>
  </si>
  <si>
    <t xml:space="preserve">        นางสาวดวงเนตร    เอียดสุข</t>
  </si>
  <si>
    <t>1. อบรมยิงปืนแก่สมาชิก</t>
  </si>
  <si>
    <t>2. Softball ครั้งที่ 5</t>
  </si>
  <si>
    <t>4. แข่งขันวอลเลย์บอลภายใน</t>
  </si>
  <si>
    <t>7. ฝึกสอนเทนนิสแก่นักศึกษา</t>
  </si>
  <si>
    <t>ชมรมยิงปืน</t>
  </si>
  <si>
    <t>ชมรมซอฟท์บอลและเบสบอล</t>
  </si>
  <si>
    <t>ชมรมหมากกระดาน</t>
  </si>
  <si>
    <t>ชมรมวอลเล่ย์บอล</t>
  </si>
  <si>
    <t>ชมรมเทเบิลเทนนิส</t>
  </si>
  <si>
    <t>ชมรมเทนนิส</t>
  </si>
  <si>
    <t>121 คน</t>
  </si>
  <si>
    <t xml:space="preserve">32 คน </t>
  </si>
  <si>
    <t>181 คน</t>
  </si>
  <si>
    <t>51 คน</t>
  </si>
  <si>
    <t>3,010 คน</t>
  </si>
  <si>
    <t>47 คน</t>
  </si>
  <si>
    <t>24-25 มิ.ย.49/</t>
  </si>
  <si>
    <t>26-28 ส.ค.49</t>
  </si>
  <si>
    <t>24-25  มิ.ย.49</t>
  </si>
  <si>
    <t>1-8 ก.ค.49</t>
  </si>
  <si>
    <t>8-10 ก.ค.49</t>
  </si>
  <si>
    <t>8. แข่งขันเซปัคตะกร้อหาดใหญ่แชมป์เปี้ยนชิป ครั้งที่ 6</t>
  </si>
  <si>
    <t>11. อบรตะกร้อกติกา</t>
  </si>
  <si>
    <t>14. กีฬาเชื่อมความสัมพันธ์กับ ม.ทักษิณ</t>
  </si>
  <si>
    <t xml:space="preserve">15. คัดเลือกนักกีฬาระหว่างวิทยาเขต </t>
  </si>
  <si>
    <t xml:space="preserve">16. PSU SHOOTING OPEN </t>
  </si>
  <si>
    <t>ชิงแชมป์ภาคใต้</t>
  </si>
  <si>
    <t>ชมรมเซ ปัคตะกร้อ</t>
  </si>
  <si>
    <t>ชมรมบริดจ์</t>
  </si>
  <si>
    <t>ชมรมตะกร้อ</t>
  </si>
  <si>
    <t>ชมรมแบตมินตัน</t>
  </si>
  <si>
    <t>9 คน</t>
  </si>
  <si>
    <t>60 คน</t>
  </si>
  <si>
    <t>31 คน</t>
  </si>
  <si>
    <t>85 คน</t>
  </si>
  <si>
    <t>52 คน</t>
  </si>
  <si>
    <t>63 คน</t>
  </si>
  <si>
    <t xml:space="preserve">76 คน </t>
  </si>
  <si>
    <t>180 คน</t>
  </si>
  <si>
    <t>71 คน</t>
  </si>
  <si>
    <t>9-10 ก.ค.49</t>
  </si>
  <si>
    <t>10-11 ก.ค.49</t>
  </si>
  <si>
    <t>21-23 ก.ค.49</t>
  </si>
  <si>
    <t>22-23 ก.ค.49</t>
  </si>
  <si>
    <t>17. อบรมแบตมินตันเชื่อมความสัมพันธ์</t>
  </si>
  <si>
    <t xml:space="preserve">18. แข่งขันเปตองสมิหลาคัพ </t>
  </si>
  <si>
    <t>ครั้งที่ 1</t>
  </si>
  <si>
    <t xml:space="preserve">19. แข่งขัน  PSU SHOOTING OPEN </t>
  </si>
  <si>
    <t xml:space="preserve">20. แข่งขันกีฬา ครั้งที่ 2 </t>
  </si>
  <si>
    <t>21. แข่งขันฟุตบอ UITM</t>
  </si>
  <si>
    <t>22. แข่งขันฟุตบอลรักบี้ 10 คน</t>
  </si>
  <si>
    <t xml:space="preserve">23. พี่น้องสอนว่ายน้ำ </t>
  </si>
  <si>
    <t>24. โครงการจัดการแข่งขัน</t>
  </si>
  <si>
    <t>เปตอง  PSU MINI OPEN</t>
  </si>
  <si>
    <t>ชมรมเปตอง</t>
  </si>
  <si>
    <t>ชมรมฟุตบอล</t>
  </si>
  <si>
    <t>ชมรมว่ายน้ำ</t>
  </si>
  <si>
    <t>5  คน</t>
  </si>
  <si>
    <t>81 คน</t>
  </si>
  <si>
    <t>26 คน</t>
  </si>
  <si>
    <t>10 คน</t>
  </si>
  <si>
    <t>22 คน</t>
  </si>
  <si>
    <t xml:space="preserve">54 คน </t>
  </si>
  <si>
    <t>21 คน</t>
  </si>
  <si>
    <t>14-27 ส.ค.49</t>
  </si>
  <si>
    <t>26 ส.ค.-16 ก.ย.49</t>
  </si>
  <si>
    <t>25. อบรมหมากล้อมขั้นพื้นฐาน</t>
  </si>
  <si>
    <t>26. สอนน้องเตะตะกร้อ วอลเล่ย์ เปตอง</t>
  </si>
  <si>
    <t>27. จัดซื้อพัสดุ</t>
  </si>
  <si>
    <t>28. แข่งขันรักบี้ ROYAL KEDAH INTERNATIONAL</t>
  </si>
  <si>
    <t>29. ถ่ายทอดศิลปะป้องกันตัวไท</t>
  </si>
  <si>
    <t xml:space="preserve">ยุทธ </t>
  </si>
  <si>
    <t>31. บริดจ์แคมป์</t>
  </si>
  <si>
    <t>32. หมากล้อมอุดมศึกษา</t>
  </si>
  <si>
    <t>33.บริดจ์อุดมศึกษา</t>
  </si>
  <si>
    <t>ชมรมตะกร้อ ชมรมวอลเล่ย์ ชมรมเปตอง</t>
  </si>
  <si>
    <t>ชมรมรักบี้ ฟุตบอล</t>
  </si>
  <si>
    <t xml:space="preserve">6 คน </t>
  </si>
  <si>
    <t xml:space="preserve">103 คน </t>
  </si>
  <si>
    <t xml:space="preserve">14 คน </t>
  </si>
  <si>
    <t xml:space="preserve">16 คน </t>
  </si>
  <si>
    <t>26  คน</t>
  </si>
  <si>
    <t xml:space="preserve"> 6  คน</t>
  </si>
  <si>
    <t>19 คน</t>
  </si>
  <si>
    <t>2-3 ก.ย.49</t>
  </si>
  <si>
    <t>15-17 ก.ย.49</t>
  </si>
  <si>
    <t>14-17 ก.ย.49</t>
  </si>
  <si>
    <t>2-21 ต.ค.49</t>
  </si>
  <si>
    <t>14-24 ต.ค.49</t>
  </si>
  <si>
    <t>13-15 ต.ค.49</t>
  </si>
  <si>
    <t xml:space="preserve">18-22 ต.ค.49 </t>
  </si>
  <si>
    <t>34. แบตมินตัน PSU OPEN ครั้งที่ 4</t>
  </si>
  <si>
    <t xml:space="preserve">35. แข่งขันกีฬามหาวิทยาลัย </t>
  </si>
  <si>
    <t xml:space="preserve">รอบคัดเลือกโซนภาคใต้ </t>
  </si>
  <si>
    <t>36. แข่งขันหาประสบการณ์ในกีฬามหาวิทยาลัย</t>
  </si>
  <si>
    <t>37. เข้าร่วมแข่งขันเปตอง</t>
  </si>
  <si>
    <t>38. แข่งขันกีฬาศรัตรังเกมส์</t>
  </si>
  <si>
    <t xml:space="preserve">39. เชื่อมความสัมพันธ์ </t>
  </si>
  <si>
    <t xml:space="preserve">40. เทเบิลเทนนิส PSU OPEN </t>
  </si>
  <si>
    <t xml:space="preserve">41. แข่งขันแบตมินตัน PSU  </t>
  </si>
  <si>
    <t>แชมป์เปี้ยนชิป 2006</t>
  </si>
  <si>
    <t>30 คน</t>
  </si>
  <si>
    <t xml:space="preserve">180 คน </t>
  </si>
  <si>
    <t xml:space="preserve">28 คน </t>
  </si>
  <si>
    <t xml:space="preserve">10 คน </t>
  </si>
  <si>
    <t xml:space="preserve">42 คน </t>
  </si>
  <si>
    <t>40 คน</t>
  </si>
  <si>
    <t>20-23 ต.ค.49</t>
  </si>
  <si>
    <t>25-29 ต.ค.49</t>
  </si>
  <si>
    <t>2-6 พ.ย.49/</t>
  </si>
  <si>
    <t>11-18 พ.ย.49</t>
  </si>
  <si>
    <t>23-26 พ.ย.49</t>
  </si>
  <si>
    <t xml:space="preserve">42. โครงการเดิน-วิ่ง สะสมระยะทาง </t>
  </si>
  <si>
    <t>43. จัดการแข่งขัน PSU INDOOR SOCCER</t>
  </si>
  <si>
    <t>44. เข้าร่วมแข่งขันรักบี้ 15 คน</t>
  </si>
  <si>
    <t>45. เข้าร่วมแข่งขันเชียงใหม่ OPEN</t>
  </si>
  <si>
    <t>46. เข้าร่วมการแข่งขัน</t>
  </si>
  <si>
    <t>47. จัดซื้ออุปกรณ์</t>
  </si>
  <si>
    <t xml:space="preserve">48. เข้าร่วมแข่งขันกีฬามหาวิทยาลัย ครั้งที่ 34 </t>
  </si>
  <si>
    <t>300 คน</t>
  </si>
  <si>
    <t>402 คน</t>
  </si>
  <si>
    <t>25 คน</t>
  </si>
  <si>
    <t>36 คน</t>
  </si>
  <si>
    <t>6 คน</t>
  </si>
  <si>
    <t>8 คน</t>
  </si>
  <si>
    <t>235 คน</t>
  </si>
  <si>
    <t>24 พ.ย.-3 ธ.ค. 49</t>
  </si>
  <si>
    <t>8-11 ธ.ค.49</t>
  </si>
  <si>
    <t>28 ธ.ค. -3 ม.ค.50</t>
  </si>
  <si>
    <t>7 ม.ค. – 7 ก.พ.50</t>
  </si>
  <si>
    <t>17-26 ม.ค.50</t>
  </si>
  <si>
    <t>49. ขออนุมัติโครงการ PSU GAME ครั้งที่ 4</t>
  </si>
  <si>
    <t>50. จัดซื้ออุปกรณ์</t>
  </si>
  <si>
    <t xml:space="preserve">51. TENNIS PSU OPEN </t>
  </si>
  <si>
    <t>53. สงขลานครินทร์คัพ</t>
  </si>
  <si>
    <t>54. แข่งขันตะกร้อ PSU CUP</t>
  </si>
  <si>
    <t>56. สัมมนาชมรม</t>
  </si>
  <si>
    <t>57. PSU FOOTSAL OPEN</t>
  </si>
  <si>
    <t>ชมรมเซปัคตะกร้อ</t>
  </si>
  <si>
    <t>50 คน</t>
  </si>
  <si>
    <t>80 คน</t>
  </si>
  <si>
    <t>126 คน</t>
  </si>
  <si>
    <t>130 คน</t>
  </si>
  <si>
    <t>27-28 ม.ค.50</t>
  </si>
  <si>
    <t>ก.พ.-มี.ค.50</t>
  </si>
  <si>
    <t>3-5 ก.พ.50</t>
  </si>
  <si>
    <t>3-4 ก.พ.50</t>
  </si>
  <si>
    <t>3-11 ก.พ.50</t>
  </si>
  <si>
    <t>9-11 ก.พ.50</t>
  </si>
  <si>
    <t>10-11 ก.พ.50</t>
  </si>
  <si>
    <t>58. เข้าร่วมการแข่งขัน</t>
  </si>
  <si>
    <t>59. เข้าร่วมการแข่งขันเปตองในการกุศลชิงถ้วย 2550</t>
  </si>
  <si>
    <t>60. จัดซื้ออุปกรณ์เพื่อการแข่งขัน</t>
  </si>
  <si>
    <t xml:space="preserve">61. จัดการแข่งขัน PSU OPEN ครั้งที่ 21 </t>
  </si>
  <si>
    <t>62. โครงการฝึกทักษะด้านกีฬาสำหรับเยาวชน</t>
  </si>
  <si>
    <t>63. ค่ายเยาวชนกีฬาบริดจ์</t>
  </si>
  <si>
    <t>64. สัมมนาชมรม</t>
  </si>
  <si>
    <t>ชมรมบาสเก็ตบอล</t>
  </si>
  <si>
    <t>23 คน</t>
  </si>
  <si>
    <t>3 คน</t>
  </si>
  <si>
    <t>120 คน</t>
  </si>
  <si>
    <t>51คน</t>
  </si>
  <si>
    <t>4 มี.ค.-25 เม.ย.50</t>
  </si>
  <si>
    <t>12-18 มี.ค.50</t>
  </si>
  <si>
    <t>26 มี.ค.-11 เม.ย.50</t>
  </si>
  <si>
    <t>30.เก็บตัวนักกีฬา</t>
  </si>
  <si>
    <t>30/3/2027              เม.ย.50</t>
  </si>
  <si>
    <t>ด้านกีฬา</t>
  </si>
  <si>
    <t>55. แข่งขันรักบี้ PSU OPEN  ครั้งที่ 3</t>
  </si>
  <si>
    <t>1-5 ก.ค. 49</t>
  </si>
  <si>
    <t>10-16 ก.ค. 49</t>
  </si>
  <si>
    <t>1-8 ส.ค. 49</t>
  </si>
  <si>
    <t>1-15 ส.ค. 49</t>
  </si>
  <si>
    <t>1-10 ก.ย. 49</t>
  </si>
  <si>
    <t>25-31 ต.ค. 49</t>
  </si>
  <si>
    <t>25-30 พ.ย. 49</t>
  </si>
  <si>
    <t xml:space="preserve"> 1 - 28 พ.ค. 49</t>
  </si>
  <si>
    <t>12. จัดซื้อวัสดุ</t>
  </si>
  <si>
    <t>13. วัสดุสิ้นเปลือง</t>
  </si>
  <si>
    <t>14. จัดซื้อวัสดุ</t>
  </si>
  <si>
    <t>15. ปรับปรุงซ่อมแซมห้องซ้อม</t>
  </si>
  <si>
    <t>16. วัสดุสำนักงาน</t>
  </si>
  <si>
    <t>17. ซ่อมแซมพัสดุ</t>
  </si>
  <si>
    <t>18. จัดซื้อตู้+ผ้าแดง</t>
  </si>
  <si>
    <t>19.  ซ่อมแซมอุปกรณ์ดนตรีสากล</t>
  </si>
  <si>
    <t>รวม  19  โครงการ</t>
  </si>
  <si>
    <t>รวมทั้งสิ้น   255   โครงการ</t>
  </si>
  <si>
    <t>รวม  64  โครงการ</t>
  </si>
  <si>
    <t xml:space="preserve"> ตารางสรุปข้อมูลโครงการ/กิจกรรมส่งเสริมพัฒนานักศึกษา  ปีการศึกษา  2549 (มิ.ย.49 - พ.ค.50)</t>
  </si>
  <si>
    <t>งานบริการและสวัสดิการนักศึกษา</t>
  </si>
  <si>
    <t>ที่</t>
  </si>
  <si>
    <t>เวลา</t>
  </si>
  <si>
    <t>การประเมินผล</t>
  </si>
  <si>
    <t>ปฏิบัติงาน</t>
  </si>
  <si>
    <t xml:space="preserve">อื่น ๆ </t>
  </si>
  <si>
    <t>*งานบริการและสวัสดิการนักศึกษา</t>
  </si>
  <si>
    <t>สนับสนุนให้นักศึกษาจัด</t>
  </si>
  <si>
    <t>โครงการอนุกรรมการหอพัก</t>
  </si>
  <si>
    <t>คณะกรรมการ</t>
  </si>
  <si>
    <t>ภาค 1/49</t>
  </si>
  <si>
    <t xml:space="preserve"> -</t>
  </si>
  <si>
    <t>ประสานงานหอพัก</t>
  </si>
  <si>
    <t>โครงการรณรงค์สารเสพติด</t>
  </si>
  <si>
    <t xml:space="preserve"> สมทบจาก นศ.</t>
  </si>
  <si>
    <t>เทิดพระเกียรติแด่พ่อของแผ่นดิน</t>
  </si>
  <si>
    <t>เนื่องในวโรกาสทรงครองสิริราชย์สมบัติ</t>
  </si>
  <si>
    <t>บุคคลภายนอก</t>
  </si>
  <si>
    <t>ครบ 60 ปี + ประกวด Mr.&amp;Miss</t>
  </si>
  <si>
    <t>freshmen Awards 2006</t>
  </si>
  <si>
    <t>ห้องเราน่าอยู่ 5ส.</t>
  </si>
  <si>
    <t>คณะกรรมการนักศึกษา</t>
  </si>
  <si>
    <t>ประจำหอพัก อ.3-4</t>
  </si>
  <si>
    <t>บอร์ดนานาสาระ</t>
  </si>
  <si>
    <t>ประจำหอพัก อ.5</t>
  </si>
  <si>
    <t>บอร์ดประชาสัมพันธ์หอพัก</t>
  </si>
  <si>
    <t>ประจำหอพัก อ.6</t>
  </si>
  <si>
    <t>ห้องยาหอ 5</t>
  </si>
  <si>
    <t>สาสน์หอพัก</t>
  </si>
  <si>
    <t>คำศัพท์วันละคำ + ข่าวสารน่ารู้</t>
  </si>
  <si>
    <t>ปรับปรุงบอร์ดประชาสัมพันธ์</t>
  </si>
  <si>
    <t>ประจำหอพัก อ.1</t>
  </si>
  <si>
    <t>ห้องยาหอ 6</t>
  </si>
  <si>
    <t>ประชาสัมพันธ์หอพัก (สาสน์หอพัก)</t>
  </si>
  <si>
    <t>ประจำหอพัก อ.7</t>
  </si>
  <si>
    <t>COMMON ROOM</t>
  </si>
  <si>
    <t>ประจำหอพัก อ.12</t>
  </si>
  <si>
    <t>พิราบขาว</t>
  </si>
  <si>
    <t>บอร์ดประชาสัมพันธ์</t>
  </si>
  <si>
    <t>ประจำหอพัก อ.13</t>
  </si>
  <si>
    <t>5 ส. หอน่าอยู่</t>
  </si>
  <si>
    <t>โอสถคู่หอ</t>
  </si>
  <si>
    <t>หอพักหาร 2</t>
  </si>
  <si>
    <t>ประจำหอพัก อ.14</t>
  </si>
  <si>
    <t>ป้ายประชาสัมพันธ์ ภายในหอพัก</t>
  </si>
  <si>
    <t>ประจำหอพัก อ.15</t>
  </si>
  <si>
    <t>รณรงค์สร้างจิตสำนึกสาธารณะลูกพระบิดา</t>
  </si>
  <si>
    <t>คณะกรรมการประสาน</t>
  </si>
  <si>
    <t>ภาค 2/49</t>
  </si>
  <si>
    <t>รู้ค่าน้ำ-ไฟ</t>
  </si>
  <si>
    <t>งานหอพักนักศึกษา</t>
  </si>
  <si>
    <t>รณรงค์ด้านสารเสพติดเทิดพระเกียรติแด่</t>
  </si>
  <si>
    <t>สมทบจากนศ.</t>
  </si>
  <si>
    <t>พ่อของแผ่นดินเนื่องในวโรกาสทรงครอง</t>
  </si>
  <si>
    <t>47 บาท</t>
  </si>
  <si>
    <t>สิริราชสมบัติครบ 60 ปี</t>
  </si>
  <si>
    <t>กิจกรรม 5 ส.</t>
  </si>
  <si>
    <t>ประจำหอพัก อ.2</t>
  </si>
  <si>
    <t>Publie Internet</t>
  </si>
  <si>
    <t>บอร์ดห้องยา</t>
  </si>
  <si>
    <t>-</t>
  </si>
  <si>
    <t>เงินสมทบ</t>
  </si>
  <si>
    <t>จากนศ. 18</t>
  </si>
  <si>
    <t>ห้องยา</t>
  </si>
  <si>
    <t>กิจกรรม 5 ส</t>
  </si>
  <si>
    <t xml:space="preserve">ประจำหอพัก </t>
  </si>
  <si>
    <t xml:space="preserve"> 5 ส.</t>
  </si>
  <si>
    <t>ประหยัดน้ำ-ประหยัดไฟ</t>
  </si>
  <si>
    <t>ประชาสัมพันธ์สร้างสรรค์กันที่ หอ 7</t>
  </si>
  <si>
    <t>หอ 12 ร่วมใจประหยัดน้ำ/ไฟ</t>
  </si>
  <si>
    <t>5ส.หอเราน่าอยู่</t>
  </si>
  <si>
    <t>*งานบริการและสวัสดิการนักศึกษาจัด</t>
  </si>
  <si>
    <t>ให้ความรู้ในการเตรียมสอบวิชา EN1ครั้งที่1</t>
  </si>
  <si>
    <t>งานบริการฯ</t>
  </si>
  <si>
    <t>ให้ความรู้ในการเตรียมสอบวิชา EN1ครั้งที่2</t>
  </si>
  <si>
    <t>หอพักสัญจรวิทยาเขตภูเก็ต</t>
  </si>
  <si>
    <t xml:space="preserve"> 9 -11 ก.ย. 49</t>
  </si>
  <si>
    <t>เสริมสร้างทักษะการทำอาหารและขนม ครั้งที่ 1</t>
  </si>
  <si>
    <t xml:space="preserve"> 18 พ.ย. 49</t>
  </si>
  <si>
    <t xml:space="preserve"> 8 ธ.ค.49</t>
  </si>
  <si>
    <t>ให้ความรู้ในการเตรียมสอบวิชา EN2ครั้งที่2</t>
  </si>
  <si>
    <t>ให้ความรู้เรื่องการลงทะเบียนเรียนและการ</t>
  </si>
  <si>
    <t xml:space="preserve"> 1 พ.ย.49</t>
  </si>
  <si>
    <t>เพิ่มถอนรายวิชา ครั้งที่ 1</t>
  </si>
  <si>
    <t>ให้ความรู้ในการเตรียมสอบวิชา EN1ครั้งที่3</t>
  </si>
  <si>
    <t xml:space="preserve"> 14 ธ.ค.49</t>
  </si>
  <si>
    <t>ให้ความรู้ในการเตรียมสอบวิชา EN2ครั้งที่3</t>
  </si>
  <si>
    <t>เสริมสร้างอาชีพฝึกทำอาหาร+ขนม ครั้งที่ 2</t>
  </si>
  <si>
    <t>21 ม.ค 50</t>
  </si>
  <si>
    <t>ให้ความรู้การเพิ่มถอนและการลงทะเบียน</t>
  </si>
  <si>
    <t>เรียน ครั้งที่ 2</t>
  </si>
  <si>
    <t>สัมมนาคณะกรรมการนักศึกษา ประจำ</t>
  </si>
  <si>
    <t xml:space="preserve"> 26-27 ม.ค.50</t>
  </si>
  <si>
    <t>หอพัก  ปี 50</t>
  </si>
  <si>
    <t>ให้ความรู้ในการเตรียมสอบ EN1 ครั้งที่4</t>
  </si>
  <si>
    <t xml:space="preserve"> 15 ก.พ.50</t>
  </si>
  <si>
    <t>ให้ความรู้ในการเตรียมสอบ EN2 ครั้งที่4</t>
  </si>
  <si>
    <t>เรียนเสริมเพิ่มทักษะภาษาที่สาม ฝึกสนทนา</t>
  </si>
  <si>
    <t xml:space="preserve"> 17 มิ.ย.-</t>
  </si>
  <si>
    <t>ภาษาจีนกลาง รุ่นที่ 1</t>
  </si>
  <si>
    <t xml:space="preserve"> 4 มิ.ย.-3ธ.ค49</t>
  </si>
  <si>
    <t>ภาษาจีนกลาง รุ่นที่ 2</t>
  </si>
  <si>
    <t>อบรมกระบวนการจัดการความรู้ (KM)</t>
  </si>
  <si>
    <t>งบ KM</t>
  </si>
  <si>
    <t>สู่หอพักนักศึกษา</t>
  </si>
  <si>
    <t>รวม   55  โครงการ</t>
  </si>
  <si>
    <t>โครงการทำบุญหอพัก</t>
  </si>
  <si>
    <t>หอในกำกับ</t>
  </si>
  <si>
    <t>นศ.สมทบ</t>
  </si>
  <si>
    <t>อนุรักษ์ประเพณีไทยถวายเทียนพรรษา</t>
  </si>
  <si>
    <t xml:space="preserve"> 25 มิ.ย. 49</t>
  </si>
  <si>
    <t>ผ้าอาบน้ำฝนและรัฐบริขาร</t>
  </si>
  <si>
    <t xml:space="preserve"> รวม   2  โครงการ</t>
  </si>
  <si>
    <t>Dormitory Cuy 2006</t>
  </si>
  <si>
    <t xml:space="preserve">  รวม  1  โครงการ</t>
  </si>
  <si>
    <t>The live and learn Dormitory project</t>
  </si>
  <si>
    <t>จากหอในกำกับ</t>
  </si>
  <si>
    <t>นัดพบอาจารย์ที่ปรึกษาและพ่อบ้าน หอ 1</t>
  </si>
  <si>
    <t>Meeting หอพัก อ.3-4</t>
  </si>
  <si>
    <t>ประจำหอพัก อ. 3-4</t>
  </si>
  <si>
    <t>หน้า Mate น่างมอง</t>
  </si>
  <si>
    <t>สานสายใจน้องสู่อ้อมอกหอ 5+6</t>
  </si>
  <si>
    <t>สมทบจาก นศ.</t>
  </si>
  <si>
    <t>ประจำหอพัก อ. 5 และ6</t>
  </si>
  <si>
    <t>บอลโลกงดพนัน</t>
  </si>
  <si>
    <t>ประจำหอพัก อ. 6</t>
  </si>
  <si>
    <t>สารวัตรหอพัก</t>
  </si>
  <si>
    <t>ตู้แสดงความคิดเห็น</t>
  </si>
  <si>
    <t>รับขวัญน้องใหม่สู่อ้อมใจหอพัก</t>
  </si>
  <si>
    <t>ประจำหอพัก อ. 7</t>
  </si>
  <si>
    <t>ห้องพักผ่อน COMMON ROOM</t>
  </si>
  <si>
    <t>สานสัมพันธ์พี่น้องชาวหอพัก</t>
  </si>
  <si>
    <t xml:space="preserve">Meeting  Freshly </t>
  </si>
  <si>
    <t>อัลโหลหอ 12</t>
  </si>
  <si>
    <t>จากนศ.</t>
  </si>
  <si>
    <t>ประจำหอพัก อ. 12</t>
  </si>
  <si>
    <t>แชทหอพัก และแชทแสดงความคิดเห็น</t>
  </si>
  <si>
    <t>ประจำหอพัก อ. 14</t>
  </si>
  <si>
    <t>กล่องบอกความนัย</t>
  </si>
  <si>
    <t>ประจำหอพัก อ. 15</t>
  </si>
  <si>
    <t>ป้ายประชาสัมพันธ์ภายในหอพัก</t>
  </si>
  <si>
    <t>ประชาสัมพันธ์หอพัก</t>
  </si>
  <si>
    <t>กรรมการสานสัมพันธ์</t>
  </si>
  <si>
    <t>เงินสมทบจากนศ.</t>
  </si>
  <si>
    <t>Angle Volunteer</t>
  </si>
  <si>
    <t>สมทบจากนศ</t>
  </si>
  <si>
    <t xml:space="preserve">Meeting หอพัก </t>
  </si>
  <si>
    <t>เปิดท้ายขายของ</t>
  </si>
  <si>
    <t>Movie on domitory</t>
  </si>
  <si>
    <t>ประจำหอพัก อ. 2</t>
  </si>
  <si>
    <t>จดหมายถึงพ่อ</t>
  </si>
  <si>
    <t>บอร์ดหลังคาเดียวกัน</t>
  </si>
  <si>
    <t>ประจำหอพัก อ. 13</t>
  </si>
  <si>
    <t xml:space="preserve">  รวม   26  โครงการ</t>
  </si>
  <si>
    <t>รวมทั้งสิ้น  84  โครงการ</t>
  </si>
  <si>
    <t>งานแนะแนวและจัดหางาน</t>
  </si>
  <si>
    <t>งานแนะแนวฯ</t>
  </si>
  <si>
    <t>โครงการ "อ่าน  เขียน เรียนอย่างมีประสิทธิ-</t>
  </si>
  <si>
    <t>26 - 28 มิ.ย</t>
  </si>
  <si>
    <t>ภาพ  กลุ่มนักศึกษาผู้รับทุนประเภทยกเว้น</t>
  </si>
  <si>
    <t>ค่าธรรมเนียมการศึกษา"</t>
  </si>
  <si>
    <t>โครงการ  "แกนนำวัยใส  ใส่ใจสังคม"</t>
  </si>
  <si>
    <t>14 ก.ค. -</t>
  </si>
  <si>
    <t xml:space="preserve"> 2 ธ.ค. 49</t>
  </si>
  <si>
    <t>โครงการประชุมสัมมนาเครือข่ายนิสิต</t>
  </si>
  <si>
    <t>9-10 ก.ย.</t>
  </si>
  <si>
    <t>นักศึกษาเพื่อป้องกันและแก้ไขปัญหาเอดส์</t>
  </si>
  <si>
    <t>เรื่อง "ก้าวย่างอย่างเข้าใจ เพาะบ่มคนดีห่าง</t>
  </si>
  <si>
    <t>ไกลเอดส์"</t>
  </si>
  <si>
    <t>โครงการ"Talk  Show เรียนอย่างไรให้ได้ผล"</t>
  </si>
  <si>
    <t>21-24 พ.ย.49</t>
  </si>
  <si>
    <t>โครงการ"ห้องสมุดต้นกล้าสงขลานครินทร์</t>
  </si>
  <si>
    <t>13-14 ม.ค.50</t>
  </si>
  <si>
    <t>ครั้งที่ 3"</t>
  </si>
  <si>
    <t>โครงการ "จิตวิทยาและการพูดเพื่อการจูงใจ"</t>
  </si>
  <si>
    <t>รวม  2  โครงการ</t>
  </si>
  <si>
    <t>รวม  4  โครงการ</t>
  </si>
  <si>
    <t>รวมทั้งสิ้น  6  โครงการ</t>
  </si>
  <si>
    <t>โครงการปฐมนิเทศนักศึกษาใหม่</t>
  </si>
  <si>
    <t>กองกิจการนักศึกษา</t>
  </si>
  <si>
    <t>กองกิจฯ</t>
  </si>
  <si>
    <t>3 - 10 มิ.ย 49</t>
  </si>
  <si>
    <t>รวม  1  โครงการ</t>
  </si>
  <si>
    <t>1.3  นำเยาวชนจาก  ตำบลฝาละมี</t>
  </si>
  <si>
    <t xml:space="preserve">        อ.ปากพะยูน  จ.พัทลุง ไปทัศนศึกษา</t>
  </si>
  <si>
    <t xml:space="preserve">        แหล่งประวัติศาสตร์  ศิลปวัฒนธรรม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</si>
</sst>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[$-41E]d\ mmmm\ yyyy"/>
    <numFmt numFmtId="190" formatCode="[$-107041E]d\ mmm\ yy;@"/>
    <numFmt numFmtId="191" formatCode="[$-107041E]d\ mmmm\ yyyy;@"/>
    <numFmt numFmtId="192" formatCode="d\ mmm\ yy"/>
    <numFmt numFmtId="193" formatCode="d\ ดดด\ bb"/>
    <numFmt numFmtId="194" formatCode="d\-ดดด\-bb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[$-D07041E]d\ mmm\ yy;@"/>
  </numFmts>
  <fonts count="13">
    <font>
      <sz val="10"/>
      <name val="Arial"/>
      <family val="0"/>
    </font>
    <font>
      <sz val="8"/>
      <name val="Arial"/>
      <family val="0"/>
    </font>
    <font>
      <b/>
      <sz val="15"/>
      <name val="Angsana New"/>
      <family val="1"/>
    </font>
    <font>
      <sz val="15"/>
      <name val="Arial"/>
      <family val="0"/>
    </font>
    <font>
      <b/>
      <sz val="15"/>
      <name val="Arial"/>
      <family val="0"/>
    </font>
    <font>
      <sz val="15"/>
      <name val="Angsana New"/>
      <family val="1"/>
    </font>
    <font>
      <sz val="16"/>
      <name val="Angsana New"/>
      <family val="1"/>
    </font>
    <font>
      <b/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5"/>
      <name val="Angsana New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188" fontId="5" fillId="0" borderId="3" xfId="15" applyNumberFormat="1" applyFont="1" applyBorder="1" applyAlignment="1">
      <alignment/>
    </xf>
    <xf numFmtId="15" fontId="5" fillId="0" borderId="3" xfId="0" applyNumberFormat="1" applyFont="1" applyBorder="1" applyAlignment="1">
      <alignment horizontal="center"/>
    </xf>
    <xf numFmtId="190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88" fontId="5" fillId="0" borderId="7" xfId="15" applyNumberFormat="1" applyFont="1" applyBorder="1" applyAlignment="1">
      <alignment/>
    </xf>
    <xf numFmtId="0" fontId="5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/>
    </xf>
    <xf numFmtId="190" fontId="5" fillId="0" borderId="4" xfId="0" applyNumberFormat="1" applyFont="1" applyBorder="1" applyAlignment="1">
      <alignment horizontal="center"/>
    </xf>
    <xf numFmtId="188" fontId="5" fillId="0" borderId="4" xfId="15" applyNumberFormat="1" applyFont="1" applyBorder="1" applyAlignment="1">
      <alignment/>
    </xf>
    <xf numFmtId="188" fontId="5" fillId="0" borderId="3" xfId="0" applyNumberFormat="1" applyFont="1" applyBorder="1" applyAlignment="1">
      <alignment/>
    </xf>
    <xf numFmtId="192" fontId="5" fillId="0" borderId="3" xfId="0" applyNumberFormat="1" applyFont="1" applyBorder="1" applyAlignment="1">
      <alignment horizontal="center"/>
    </xf>
    <xf numFmtId="192" fontId="5" fillId="0" borderId="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3" xfId="15" applyNumberFormat="1" applyFont="1" applyBorder="1" applyAlignment="1">
      <alignment/>
    </xf>
    <xf numFmtId="188" fontId="5" fillId="0" borderId="8" xfId="15" applyNumberFormat="1" applyFont="1" applyBorder="1" applyAlignment="1">
      <alignment/>
    </xf>
    <xf numFmtId="190" fontId="5" fillId="0" borderId="7" xfId="0" applyNumberFormat="1" applyFont="1" applyBorder="1" applyAlignment="1">
      <alignment horizontal="center"/>
    </xf>
    <xf numFmtId="41" fontId="5" fillId="0" borderId="3" xfId="0" applyNumberFormat="1" applyFont="1" applyBorder="1" applyAlignment="1">
      <alignment/>
    </xf>
    <xf numFmtId="188" fontId="5" fillId="0" borderId="7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3" xfId="15" applyNumberFormat="1" applyFont="1" applyBorder="1" applyAlignment="1">
      <alignment/>
    </xf>
    <xf numFmtId="188" fontId="5" fillId="0" borderId="5" xfId="15" applyNumberFormat="1" applyFont="1" applyBorder="1" applyAlignment="1">
      <alignment/>
    </xf>
    <xf numFmtId="41" fontId="5" fillId="0" borderId="7" xfId="15" applyNumberFormat="1" applyFont="1" applyBorder="1" applyAlignment="1">
      <alignment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88" fontId="5" fillId="0" borderId="0" xfId="15" applyNumberFormat="1" applyFont="1" applyBorder="1" applyAlignment="1">
      <alignment/>
    </xf>
    <xf numFmtId="192" fontId="5" fillId="0" borderId="8" xfId="0" applyNumberFormat="1" applyFont="1" applyBorder="1" applyAlignment="1">
      <alignment horizontal="center"/>
    </xf>
    <xf numFmtId="41" fontId="5" fillId="0" borderId="0" xfId="15" applyNumberFormat="1" applyFont="1" applyBorder="1" applyAlignment="1">
      <alignment/>
    </xf>
    <xf numFmtId="41" fontId="5" fillId="0" borderId="8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/>
    </xf>
    <xf numFmtId="188" fontId="2" fillId="0" borderId="2" xfId="15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188" fontId="5" fillId="0" borderId="3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0" xfId="0" applyFont="1" applyAlignment="1">
      <alignment horizontal="center"/>
    </xf>
    <xf numFmtId="188" fontId="2" fillId="0" borderId="2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/>
    </xf>
    <xf numFmtId="188" fontId="5" fillId="0" borderId="3" xfId="15" applyNumberFormat="1" applyFont="1" applyBorder="1" applyAlignment="1">
      <alignment/>
    </xf>
    <xf numFmtId="193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188" fontId="5" fillId="0" borderId="4" xfId="15" applyNumberFormat="1" applyFont="1" applyBorder="1" applyAlignment="1">
      <alignment/>
    </xf>
    <xf numFmtId="194" fontId="5" fillId="0" borderId="3" xfId="0" applyNumberFormat="1" applyFont="1" applyBorder="1" applyAlignment="1">
      <alignment horizontal="center"/>
    </xf>
    <xf numFmtId="193" fontId="5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8" fontId="2" fillId="0" borderId="1" xfId="15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88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188" fontId="2" fillId="0" borderId="2" xfId="15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188" fontId="5" fillId="0" borderId="3" xfId="15" applyNumberFormat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88" fontId="5" fillId="0" borderId="0" xfId="15" applyNumberFormat="1" applyFont="1" applyBorder="1" applyAlignment="1">
      <alignment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/>
    </xf>
    <xf numFmtId="188" fontId="2" fillId="0" borderId="2" xfId="15" applyNumberFormat="1" applyFont="1" applyBorder="1" applyAlignment="1">
      <alignment/>
    </xf>
    <xf numFmtId="188" fontId="5" fillId="0" borderId="3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3" fontId="5" fillId="0" borderId="4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15" fontId="5" fillId="0" borderId="3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right" vertical="top" wrapText="1"/>
    </xf>
    <xf numFmtId="3" fontId="5" fillId="0" borderId="3" xfId="0" applyNumberFormat="1" applyFont="1" applyBorder="1" applyAlignment="1">
      <alignment vertical="top" wrapText="1"/>
    </xf>
    <xf numFmtId="15" fontId="5" fillId="0" borderId="3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88" fontId="6" fillId="0" borderId="3" xfId="15" applyNumberFormat="1" applyFont="1" applyBorder="1" applyAlignment="1">
      <alignment/>
    </xf>
    <xf numFmtId="0" fontId="6" fillId="0" borderId="0" xfId="0" applyFont="1" applyBorder="1" applyAlignment="1">
      <alignment/>
    </xf>
    <xf numFmtId="3" fontId="2" fillId="0" borderId="2" xfId="0" applyNumberFormat="1" applyFont="1" applyBorder="1" applyAlignment="1">
      <alignment horizontal="center" vertical="top" wrapText="1"/>
    </xf>
    <xf numFmtId="188" fontId="2" fillId="0" borderId="2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3" fontId="5" fillId="0" borderId="3" xfId="15" applyNumberFormat="1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3" fontId="8" fillId="0" borderId="4" xfId="20" applyNumberFormat="1" applyFont="1" applyBorder="1" applyAlignment="1">
      <alignment horizontal="center"/>
      <protection/>
    </xf>
    <xf numFmtId="0" fontId="8" fillId="0" borderId="4" xfId="20" applyFont="1" applyBorder="1" applyAlignment="1">
      <alignment horizontal="center"/>
      <protection/>
    </xf>
    <xf numFmtId="3" fontId="8" fillId="0" borderId="3" xfId="20" applyNumberFormat="1" applyFont="1" applyBorder="1" applyAlignment="1">
      <alignment horizontal="center"/>
      <protection/>
    </xf>
    <xf numFmtId="0" fontId="8" fillId="0" borderId="3" xfId="20" applyFont="1" applyBorder="1" applyAlignment="1">
      <alignment horizontal="center"/>
      <protection/>
    </xf>
    <xf numFmtId="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15" fontId="5" fillId="0" borderId="3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3" fontId="9" fillId="0" borderId="3" xfId="20" applyNumberFormat="1" applyFont="1" applyBorder="1" applyAlignment="1">
      <alignment horizontal="center"/>
      <protection/>
    </xf>
    <xf numFmtId="0" fontId="9" fillId="0" borderId="3" xfId="20" applyFont="1" applyBorder="1" applyAlignment="1">
      <alignment horizontal="center"/>
      <protection/>
    </xf>
    <xf numFmtId="188" fontId="5" fillId="0" borderId="3" xfId="15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8" fillId="0" borderId="2" xfId="20" applyNumberFormat="1" applyFont="1" applyBorder="1" applyAlignment="1">
      <alignment horizontal="center"/>
      <protection/>
    </xf>
    <xf numFmtId="0" fontId="8" fillId="0" borderId="2" xfId="20" applyFont="1" applyBorder="1" applyAlignment="1">
      <alignment horizontal="center"/>
      <protection/>
    </xf>
    <xf numFmtId="3" fontId="2" fillId="0" borderId="2" xfId="20" applyNumberFormat="1" applyFont="1" applyBorder="1" applyAlignment="1">
      <alignment horizontal="center"/>
      <protection/>
    </xf>
    <xf numFmtId="188" fontId="2" fillId="0" borderId="2" xfId="20" applyNumberFormat="1" applyFont="1" applyBorder="1" applyAlignment="1">
      <alignment horizontal="center"/>
      <protection/>
    </xf>
    <xf numFmtId="3" fontId="2" fillId="0" borderId="4" xfId="20" applyNumberFormat="1" applyFont="1" applyBorder="1" applyAlignment="1">
      <alignment horizontal="center"/>
      <protection/>
    </xf>
    <xf numFmtId="0" fontId="2" fillId="0" borderId="4" xfId="20" applyFont="1" applyBorder="1" applyAlignment="1">
      <alignment horizontal="center"/>
      <protection/>
    </xf>
    <xf numFmtId="3" fontId="5" fillId="0" borderId="3" xfId="20" applyNumberFormat="1" applyFont="1" applyBorder="1" applyAlignment="1">
      <alignment horizontal="center"/>
      <protection/>
    </xf>
    <xf numFmtId="0" fontId="5" fillId="0" borderId="3" xfId="20" applyFont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textRotation="180"/>
    </xf>
    <xf numFmtId="0" fontId="6" fillId="0" borderId="0" xfId="0" applyFont="1" applyAlignment="1">
      <alignment horizontal="right" textRotation="180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textRotation="180"/>
    </xf>
    <xf numFmtId="0" fontId="9" fillId="0" borderId="10" xfId="0" applyFont="1" applyBorder="1" applyAlignment="1">
      <alignment/>
    </xf>
    <xf numFmtId="0" fontId="5" fillId="0" borderId="0" xfId="0" applyFont="1" applyBorder="1" applyAlignment="1">
      <alignment horizontal="right" textRotation="180"/>
    </xf>
    <xf numFmtId="188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90" fontId="5" fillId="0" borderId="10" xfId="0" applyNumberFormat="1" applyFont="1" applyBorder="1" applyAlignment="1">
      <alignment horizontal="center"/>
    </xf>
    <xf numFmtId="188" fontId="5" fillId="0" borderId="10" xfId="15" applyNumberFormat="1" applyFont="1" applyBorder="1" applyAlignment="1">
      <alignment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8" fontId="2" fillId="0" borderId="0" xfId="15" applyNumberFormat="1" applyFont="1" applyBorder="1" applyAlignment="1">
      <alignment/>
    </xf>
    <xf numFmtId="190" fontId="5" fillId="0" borderId="0" xfId="0" applyNumberFormat="1" applyFont="1" applyBorder="1" applyAlignment="1">
      <alignment horizontal="center"/>
    </xf>
    <xf numFmtId="192" fontId="5" fillId="0" borderId="0" xfId="0" applyNumberFormat="1" applyFont="1" applyBorder="1" applyAlignment="1">
      <alignment horizontal="center"/>
    </xf>
    <xf numFmtId="41" fontId="5" fillId="0" borderId="10" xfId="15" applyNumberFormat="1" applyFont="1" applyBorder="1" applyAlignment="1">
      <alignment/>
    </xf>
    <xf numFmtId="0" fontId="5" fillId="0" borderId="10" xfId="0" applyFont="1" applyBorder="1" applyAlignment="1">
      <alignment horizontal="right" textRotation="180"/>
    </xf>
    <xf numFmtId="0" fontId="5" fillId="0" borderId="0" xfId="0" applyFont="1" applyBorder="1" applyAlignment="1">
      <alignment horizontal="right" textRotation="180"/>
    </xf>
    <xf numFmtId="0" fontId="5" fillId="0" borderId="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88" fontId="5" fillId="0" borderId="10" xfId="15" applyNumberFormat="1" applyFont="1" applyBorder="1" applyAlignment="1">
      <alignment/>
    </xf>
    <xf numFmtId="0" fontId="5" fillId="0" borderId="10" xfId="0" applyFont="1" applyBorder="1" applyAlignment="1">
      <alignment horizontal="right" textRotation="180"/>
    </xf>
    <xf numFmtId="193" fontId="5" fillId="0" borderId="10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textRotation="180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center" textRotation="180" wrapText="1"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right" vertical="center" textRotation="180" wrapText="1"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center" textRotation="180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horizontal="right" vertical="center" textRotation="180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 vertical="center" textRotation="180"/>
    </xf>
    <xf numFmtId="0" fontId="2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right" textRotation="180"/>
    </xf>
    <xf numFmtId="188" fontId="2" fillId="0" borderId="2" xfId="15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188" fontId="5" fillId="0" borderId="6" xfId="15" applyNumberFormat="1" applyFont="1" applyBorder="1" applyAlignment="1">
      <alignment/>
    </xf>
    <xf numFmtId="0" fontId="10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ส.ประกัน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B18" sqref="B18"/>
    </sheetView>
  </sheetViews>
  <sheetFormatPr defaultColWidth="9.140625" defaultRowHeight="12.75"/>
  <cols>
    <col min="1" max="1" width="5.28125" style="0" customWidth="1"/>
    <col min="2" max="2" width="31.8515625" style="0" customWidth="1"/>
    <col min="3" max="3" width="14.28125" style="0" customWidth="1"/>
    <col min="4" max="4" width="9.57421875" style="0" customWidth="1"/>
    <col min="5" max="5" width="12.00390625" style="0" customWidth="1"/>
    <col min="6" max="6" width="12.57421875" style="0" customWidth="1"/>
    <col min="7" max="7" width="10.7109375" style="0" customWidth="1"/>
    <col min="8" max="8" width="9.7109375" style="0" customWidth="1"/>
    <col min="9" max="9" width="9.8515625" style="0" customWidth="1"/>
    <col min="10" max="10" width="11.28125" style="0" customWidth="1"/>
    <col min="11" max="11" width="13.28125" style="0" customWidth="1"/>
  </cols>
  <sheetData>
    <row r="1" spans="1:11" s="89" customFormat="1" ht="21.75">
      <c r="A1" s="260" t="s">
        <v>657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s="89" customFormat="1" ht="21.75">
      <c r="A2" s="261" t="s">
        <v>837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s="89" customFormat="1" ht="21.75">
      <c r="A3" s="262" t="s">
        <v>659</v>
      </c>
      <c r="B3" s="262" t="s">
        <v>0</v>
      </c>
      <c r="C3" s="262" t="s">
        <v>1</v>
      </c>
      <c r="D3" s="122" t="s">
        <v>9</v>
      </c>
      <c r="E3" s="85" t="s">
        <v>660</v>
      </c>
      <c r="F3" s="266" t="s">
        <v>3</v>
      </c>
      <c r="G3" s="267"/>
      <c r="H3" s="267"/>
      <c r="I3" s="268"/>
      <c r="J3" s="269" t="s">
        <v>661</v>
      </c>
      <c r="K3" s="270"/>
    </row>
    <row r="4" spans="1:11" s="89" customFormat="1" ht="21.75">
      <c r="A4" s="263"/>
      <c r="B4" s="263"/>
      <c r="C4" s="265"/>
      <c r="D4" s="23" t="s">
        <v>10</v>
      </c>
      <c r="E4" s="9" t="s">
        <v>662</v>
      </c>
      <c r="F4" s="122" t="s">
        <v>8</v>
      </c>
      <c r="G4" s="85" t="s">
        <v>3</v>
      </c>
      <c r="H4" s="271" t="s">
        <v>663</v>
      </c>
      <c r="I4" s="271" t="s">
        <v>5</v>
      </c>
      <c r="J4" s="85" t="s">
        <v>7</v>
      </c>
      <c r="K4" s="85" t="s">
        <v>6</v>
      </c>
    </row>
    <row r="5" spans="1:11" s="89" customFormat="1" ht="21.75">
      <c r="A5" s="264"/>
      <c r="B5" s="264"/>
      <c r="C5" s="264"/>
      <c r="D5" s="151" t="s">
        <v>11</v>
      </c>
      <c r="E5" s="11"/>
      <c r="F5" s="194" t="s">
        <v>12</v>
      </c>
      <c r="G5" s="195" t="s">
        <v>14</v>
      </c>
      <c r="H5" s="264"/>
      <c r="I5" s="264"/>
      <c r="J5" s="11"/>
      <c r="K5" s="11"/>
    </row>
    <row r="6" spans="1:11" s="89" customFormat="1" ht="21.75">
      <c r="A6" s="14">
        <v>1</v>
      </c>
      <c r="B6" s="13" t="s">
        <v>836</v>
      </c>
      <c r="C6" s="54" t="s">
        <v>838</v>
      </c>
      <c r="D6" s="55">
        <v>4500</v>
      </c>
      <c r="E6" s="14" t="s">
        <v>839</v>
      </c>
      <c r="F6" s="196">
        <v>538267</v>
      </c>
      <c r="G6" s="186">
        <v>200000</v>
      </c>
      <c r="H6" s="156" t="s">
        <v>669</v>
      </c>
      <c r="I6" s="55">
        <f>F6+G6</f>
        <v>738267</v>
      </c>
      <c r="J6" s="14"/>
      <c r="K6" s="14" t="s">
        <v>20</v>
      </c>
    </row>
    <row r="7" spans="1:11" s="89" customFormat="1" ht="21.75">
      <c r="A7" s="14"/>
      <c r="B7" s="13"/>
      <c r="C7" s="157"/>
      <c r="D7" s="55"/>
      <c r="E7" s="14"/>
      <c r="F7" s="55"/>
      <c r="G7" s="14"/>
      <c r="H7" s="156"/>
      <c r="I7" s="55"/>
      <c r="J7" s="14"/>
      <c r="K7" s="14"/>
    </row>
    <row r="8" spans="1:11" s="56" customFormat="1" ht="21.75">
      <c r="A8" s="14"/>
      <c r="B8" s="13"/>
      <c r="C8" s="160"/>
      <c r="D8" s="55"/>
      <c r="E8" s="14"/>
      <c r="F8" s="55"/>
      <c r="G8" s="14"/>
      <c r="H8" s="156"/>
      <c r="I8" s="55"/>
      <c r="J8" s="14"/>
      <c r="K8" s="14"/>
    </row>
    <row r="9" spans="1:13" s="56" customFormat="1" ht="21.75">
      <c r="A9" s="14"/>
      <c r="B9" s="13"/>
      <c r="C9" s="54"/>
      <c r="D9" s="55"/>
      <c r="E9" s="14"/>
      <c r="F9" s="196"/>
      <c r="G9" s="197"/>
      <c r="H9" s="156"/>
      <c r="I9" s="156"/>
      <c r="J9" s="14"/>
      <c r="K9" s="14"/>
      <c r="M9" s="159"/>
    </row>
    <row r="10" spans="1:21" s="13" customFormat="1" ht="21.75">
      <c r="A10" s="5"/>
      <c r="B10" s="5" t="s">
        <v>840</v>
      </c>
      <c r="C10" s="4"/>
      <c r="D10" s="63">
        <f>SUM(D6:D9)</f>
        <v>4500</v>
      </c>
      <c r="E10" s="5"/>
      <c r="F10" s="192">
        <f>SUM(F6:F9)</f>
        <v>538267</v>
      </c>
      <c r="G10" s="193">
        <f>SUM(G6:G9)</f>
        <v>200000</v>
      </c>
      <c r="H10" s="172" t="s">
        <v>669</v>
      </c>
      <c r="I10" s="63">
        <f>SUM(I6:I9)</f>
        <v>738267</v>
      </c>
      <c r="J10" s="5"/>
      <c r="K10" s="5" t="s">
        <v>20</v>
      </c>
      <c r="L10" s="25"/>
      <c r="M10" s="159"/>
      <c r="N10" s="56"/>
      <c r="O10" s="56"/>
      <c r="P10" s="56"/>
      <c r="Q10" s="56"/>
      <c r="R10" s="56"/>
      <c r="S10" s="56"/>
      <c r="T10" s="56"/>
      <c r="U10" s="29"/>
    </row>
    <row r="33" ht="12.75">
      <c r="K33" s="200">
        <v>4</v>
      </c>
    </row>
    <row r="34" ht="23.25">
      <c r="K34" s="198"/>
    </row>
  </sheetData>
  <mergeCells count="9">
    <mergeCell ref="A1:K1"/>
    <mergeCell ref="A2:K2"/>
    <mergeCell ref="A3:A5"/>
    <mergeCell ref="B3:B5"/>
    <mergeCell ref="C3:C5"/>
    <mergeCell ref="F3:I3"/>
    <mergeCell ref="J3:K3"/>
    <mergeCell ref="H4:H5"/>
    <mergeCell ref="I4:I5"/>
  </mergeCells>
  <printOptions/>
  <pageMargins left="0.31496062992125984" right="0.1968503937007874" top="0.98425196850393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2"/>
  <sheetViews>
    <sheetView workbookViewId="0" topLeftCell="C239">
      <selection activeCell="F237" sqref="F237"/>
    </sheetView>
  </sheetViews>
  <sheetFormatPr defaultColWidth="9.140625" defaultRowHeight="12.75"/>
  <cols>
    <col min="1" max="1" width="4.28125" style="181" customWidth="1"/>
    <col min="2" max="2" width="33.7109375" style="113" customWidth="1"/>
    <col min="3" max="3" width="17.57421875" style="113" customWidth="1"/>
    <col min="4" max="4" width="8.140625" style="182" customWidth="1"/>
    <col min="5" max="5" width="10.8515625" style="181" customWidth="1"/>
    <col min="6" max="6" width="11.57421875" style="182" customWidth="1"/>
    <col min="7" max="7" width="10.7109375" style="181" customWidth="1"/>
    <col min="8" max="8" width="12.7109375" style="183" customWidth="1"/>
    <col min="9" max="9" width="12.00390625" style="183" customWidth="1"/>
    <col min="10" max="10" width="11.421875" style="181" customWidth="1"/>
    <col min="11" max="11" width="13.7109375" style="181" customWidth="1"/>
    <col min="12" max="16384" width="9.140625" style="113" customWidth="1"/>
  </cols>
  <sheetData>
    <row r="1" spans="1:21" s="13" customFormat="1" ht="21.75">
      <c r="A1" s="260" t="s">
        <v>657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5"/>
      <c r="M1" s="159"/>
      <c r="N1" s="56"/>
      <c r="O1" s="56"/>
      <c r="P1" s="56"/>
      <c r="Q1" s="56"/>
      <c r="R1" s="56"/>
      <c r="S1" s="56"/>
      <c r="T1" s="56"/>
      <c r="U1" s="29"/>
    </row>
    <row r="2" spans="1:11" s="56" customFormat="1" ht="21.75">
      <c r="A2" s="261" t="s">
        <v>658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s="56" customFormat="1" ht="21.75">
      <c r="A3" s="262" t="s">
        <v>659</v>
      </c>
      <c r="B3" s="262" t="s">
        <v>0</v>
      </c>
      <c r="C3" s="262" t="s">
        <v>1</v>
      </c>
      <c r="D3" s="122" t="s">
        <v>9</v>
      </c>
      <c r="E3" s="85" t="s">
        <v>660</v>
      </c>
      <c r="F3" s="266" t="s">
        <v>3</v>
      </c>
      <c r="G3" s="267"/>
      <c r="H3" s="267"/>
      <c r="I3" s="268"/>
      <c r="J3" s="269" t="s">
        <v>661</v>
      </c>
      <c r="K3" s="270"/>
    </row>
    <row r="4" spans="1:11" s="56" customFormat="1" ht="21.75">
      <c r="A4" s="272"/>
      <c r="B4" s="272"/>
      <c r="C4" s="274"/>
      <c r="D4" s="23" t="s">
        <v>10</v>
      </c>
      <c r="E4" s="9" t="s">
        <v>662</v>
      </c>
      <c r="F4" s="122" t="s">
        <v>8</v>
      </c>
      <c r="G4" s="85" t="s">
        <v>3</v>
      </c>
      <c r="H4" s="271" t="s">
        <v>663</v>
      </c>
      <c r="I4" s="271" t="s">
        <v>5</v>
      </c>
      <c r="J4" s="85" t="s">
        <v>7</v>
      </c>
      <c r="K4" s="85" t="s">
        <v>6</v>
      </c>
    </row>
    <row r="5" spans="1:11" s="56" customFormat="1" ht="21.75">
      <c r="A5" s="273"/>
      <c r="B5" s="273"/>
      <c r="C5" s="273"/>
      <c r="D5" s="151" t="s">
        <v>11</v>
      </c>
      <c r="E5" s="11"/>
      <c r="F5" s="152" t="s">
        <v>12</v>
      </c>
      <c r="G5" s="153" t="s">
        <v>14</v>
      </c>
      <c r="H5" s="273"/>
      <c r="I5" s="273"/>
      <c r="J5" s="11"/>
      <c r="K5" s="11"/>
    </row>
    <row r="6" spans="1:11" s="56" customFormat="1" ht="21.75">
      <c r="A6" s="76"/>
      <c r="B6" s="62" t="s">
        <v>664</v>
      </c>
      <c r="C6" s="76"/>
      <c r="D6" s="23"/>
      <c r="E6" s="9"/>
      <c r="F6" s="154"/>
      <c r="G6" s="155"/>
      <c r="H6" s="76"/>
      <c r="I6" s="76"/>
      <c r="J6" s="9"/>
      <c r="K6" s="9"/>
    </row>
    <row r="7" spans="1:11" s="56" customFormat="1" ht="21.75">
      <c r="A7" s="76"/>
      <c r="B7" s="62" t="s">
        <v>665</v>
      </c>
      <c r="C7" s="76"/>
      <c r="D7" s="23"/>
      <c r="E7" s="9"/>
      <c r="F7" s="154"/>
      <c r="G7" s="155"/>
      <c r="H7" s="76"/>
      <c r="I7" s="76"/>
      <c r="J7" s="9"/>
      <c r="K7" s="9"/>
    </row>
    <row r="8" spans="1:11" s="56" customFormat="1" ht="21.75">
      <c r="A8" s="14"/>
      <c r="B8" s="61" t="s">
        <v>161</v>
      </c>
      <c r="C8" s="13"/>
      <c r="D8" s="55"/>
      <c r="E8" s="14"/>
      <c r="F8" s="154"/>
      <c r="G8" s="155"/>
      <c r="H8" s="156"/>
      <c r="I8" s="156"/>
      <c r="J8" s="14"/>
      <c r="K8" s="14"/>
    </row>
    <row r="9" spans="1:11" s="56" customFormat="1" ht="21.75">
      <c r="A9" s="14">
        <v>1</v>
      </c>
      <c r="B9" s="13" t="s">
        <v>666</v>
      </c>
      <c r="C9" s="157" t="s">
        <v>667</v>
      </c>
      <c r="D9" s="55">
        <v>164</v>
      </c>
      <c r="E9" s="14" t="s">
        <v>668</v>
      </c>
      <c r="F9" s="55">
        <v>3432</v>
      </c>
      <c r="G9" s="14" t="s">
        <v>669</v>
      </c>
      <c r="H9" s="156" t="s">
        <v>669</v>
      </c>
      <c r="I9" s="55">
        <v>3432</v>
      </c>
      <c r="J9" s="14"/>
      <c r="K9" s="14" t="s">
        <v>20</v>
      </c>
    </row>
    <row r="10" spans="1:11" s="56" customFormat="1" ht="21.75">
      <c r="A10" s="14"/>
      <c r="B10" s="13"/>
      <c r="C10" s="160" t="s">
        <v>670</v>
      </c>
      <c r="D10" s="55"/>
      <c r="E10" s="14"/>
      <c r="F10" s="55"/>
      <c r="G10" s="14"/>
      <c r="H10" s="156"/>
      <c r="I10" s="55"/>
      <c r="J10" s="14"/>
      <c r="K10" s="158"/>
    </row>
    <row r="11" spans="1:11" s="56" customFormat="1" ht="21.75">
      <c r="A11" s="14"/>
      <c r="B11" s="13"/>
      <c r="C11" s="160" t="s">
        <v>93</v>
      </c>
      <c r="D11" s="55"/>
      <c r="E11" s="14"/>
      <c r="F11" s="55"/>
      <c r="G11" s="14"/>
      <c r="H11" s="156"/>
      <c r="I11" s="55"/>
      <c r="J11" s="14"/>
      <c r="K11" s="158"/>
    </row>
    <row r="12" spans="1:11" s="56" customFormat="1" ht="21.75">
      <c r="A12" s="14">
        <v>2</v>
      </c>
      <c r="B12" s="13" t="s">
        <v>671</v>
      </c>
      <c r="C12" s="157" t="s">
        <v>667</v>
      </c>
      <c r="D12" s="55">
        <v>3800</v>
      </c>
      <c r="E12" s="14" t="s">
        <v>668</v>
      </c>
      <c r="F12" s="55">
        <v>119700</v>
      </c>
      <c r="G12" s="14" t="s">
        <v>669</v>
      </c>
      <c r="H12" s="156" t="s">
        <v>672</v>
      </c>
      <c r="I12" s="156">
        <v>181261.25</v>
      </c>
      <c r="J12" s="14"/>
      <c r="K12" s="14" t="s">
        <v>20</v>
      </c>
    </row>
    <row r="13" spans="1:11" s="56" customFormat="1" ht="21.75">
      <c r="A13" s="14"/>
      <c r="B13" s="13" t="s">
        <v>673</v>
      </c>
      <c r="C13" s="160" t="s">
        <v>670</v>
      </c>
      <c r="D13" s="55"/>
      <c r="E13" s="14"/>
      <c r="F13" s="55"/>
      <c r="G13" s="14"/>
      <c r="H13" s="55">
        <v>15244</v>
      </c>
      <c r="I13" s="156"/>
      <c r="J13" s="14"/>
      <c r="K13" s="14"/>
    </row>
    <row r="14" spans="1:11" s="56" customFormat="1" ht="21.75">
      <c r="A14" s="14"/>
      <c r="B14" s="13" t="s">
        <v>674</v>
      </c>
      <c r="C14" s="160" t="s">
        <v>93</v>
      </c>
      <c r="D14" s="55"/>
      <c r="E14" s="14"/>
      <c r="F14" s="55"/>
      <c r="G14" s="14"/>
      <c r="H14" s="156" t="s">
        <v>675</v>
      </c>
      <c r="I14" s="156"/>
      <c r="J14" s="14"/>
      <c r="K14" s="14"/>
    </row>
    <row r="15" spans="1:11" s="89" customFormat="1" ht="21.75">
      <c r="A15" s="14"/>
      <c r="B15" s="13" t="s">
        <v>676</v>
      </c>
      <c r="C15" s="13"/>
      <c r="D15" s="55"/>
      <c r="E15" s="14"/>
      <c r="F15" s="55"/>
      <c r="G15" s="14"/>
      <c r="H15" s="156">
        <v>46317.25</v>
      </c>
      <c r="I15" s="156"/>
      <c r="J15" s="14"/>
      <c r="K15" s="14"/>
    </row>
    <row r="16" spans="1:11" s="89" customFormat="1" ht="21.75">
      <c r="A16" s="14"/>
      <c r="B16" s="13" t="s">
        <v>677</v>
      </c>
      <c r="C16" s="13"/>
      <c r="D16" s="55"/>
      <c r="E16" s="14"/>
      <c r="F16" s="55"/>
      <c r="G16" s="14"/>
      <c r="H16" s="156"/>
      <c r="I16" s="156"/>
      <c r="J16" s="14"/>
      <c r="K16" s="14"/>
    </row>
    <row r="17" spans="1:11" s="89" customFormat="1" ht="21.75">
      <c r="A17" s="14">
        <v>3</v>
      </c>
      <c r="B17" s="13" t="s">
        <v>678</v>
      </c>
      <c r="C17" s="13" t="s">
        <v>679</v>
      </c>
      <c r="D17" s="55">
        <v>678</v>
      </c>
      <c r="E17" s="14" t="s">
        <v>668</v>
      </c>
      <c r="F17" s="55">
        <v>377</v>
      </c>
      <c r="G17" s="14"/>
      <c r="H17" s="156"/>
      <c r="I17" s="55">
        <v>377</v>
      </c>
      <c r="J17" s="14"/>
      <c r="K17" s="14" t="s">
        <v>20</v>
      </c>
    </row>
    <row r="18" spans="1:11" s="56" customFormat="1" ht="21.75">
      <c r="A18" s="14"/>
      <c r="B18" s="13"/>
      <c r="C18" s="13" t="s">
        <v>680</v>
      </c>
      <c r="D18" s="55"/>
      <c r="E18" s="14"/>
      <c r="F18" s="55"/>
      <c r="G18" s="14"/>
      <c r="H18" s="156"/>
      <c r="I18" s="55"/>
      <c r="J18" s="14"/>
      <c r="K18" s="14"/>
    </row>
    <row r="19" spans="1:11" s="56" customFormat="1" ht="21.75">
      <c r="A19" s="14">
        <v>4</v>
      </c>
      <c r="B19" s="13" t="s">
        <v>681</v>
      </c>
      <c r="C19" s="13" t="s">
        <v>679</v>
      </c>
      <c r="D19" s="55">
        <v>348</v>
      </c>
      <c r="E19" s="14" t="s">
        <v>668</v>
      </c>
      <c r="F19" s="55">
        <v>642</v>
      </c>
      <c r="G19" s="14"/>
      <c r="H19" s="156"/>
      <c r="I19" s="55">
        <v>642</v>
      </c>
      <c r="J19" s="14"/>
      <c r="K19" s="14" t="s">
        <v>20</v>
      </c>
    </row>
    <row r="20" spans="1:11" s="56" customFormat="1" ht="21.75">
      <c r="A20" s="14"/>
      <c r="B20" s="13"/>
      <c r="C20" s="13" t="s">
        <v>682</v>
      </c>
      <c r="D20" s="55"/>
      <c r="E20" s="14"/>
      <c r="F20" s="55"/>
      <c r="G20" s="14"/>
      <c r="H20" s="156"/>
      <c r="I20" s="55"/>
      <c r="J20" s="14"/>
      <c r="K20" s="14"/>
    </row>
    <row r="21" spans="1:11" s="56" customFormat="1" ht="21.75">
      <c r="A21" s="14">
        <v>5</v>
      </c>
      <c r="B21" s="13" t="s">
        <v>683</v>
      </c>
      <c r="C21" s="13" t="s">
        <v>679</v>
      </c>
      <c r="D21" s="55">
        <v>80</v>
      </c>
      <c r="E21" s="14" t="s">
        <v>668</v>
      </c>
      <c r="F21" s="156">
        <v>839.85</v>
      </c>
      <c r="G21" s="14"/>
      <c r="H21" s="156"/>
      <c r="I21" s="156">
        <v>839.85</v>
      </c>
      <c r="J21" s="14"/>
      <c r="K21" s="14" t="s">
        <v>20</v>
      </c>
    </row>
    <row r="22" spans="1:11" s="56" customFormat="1" ht="21.75">
      <c r="A22" s="14"/>
      <c r="B22" s="13"/>
      <c r="C22" s="13" t="s">
        <v>684</v>
      </c>
      <c r="D22" s="55"/>
      <c r="E22" s="14"/>
      <c r="F22" s="55"/>
      <c r="G22" s="14"/>
      <c r="H22" s="156"/>
      <c r="I22" s="55"/>
      <c r="J22" s="14"/>
      <c r="K22" s="14"/>
    </row>
    <row r="23" spans="1:11" s="56" customFormat="1" ht="21.75">
      <c r="A23" s="14">
        <v>6</v>
      </c>
      <c r="B23" s="13" t="s">
        <v>685</v>
      </c>
      <c r="C23" s="13" t="s">
        <v>679</v>
      </c>
      <c r="D23" s="55">
        <v>348</v>
      </c>
      <c r="E23" s="14" t="s">
        <v>668</v>
      </c>
      <c r="F23" s="55" t="s">
        <v>669</v>
      </c>
      <c r="G23" s="14"/>
      <c r="H23" s="156"/>
      <c r="I23" s="55" t="s">
        <v>669</v>
      </c>
      <c r="J23" s="14"/>
      <c r="K23" s="14" t="s">
        <v>19</v>
      </c>
    </row>
    <row r="24" spans="1:11" s="56" customFormat="1" ht="21.75">
      <c r="A24" s="20"/>
      <c r="B24" s="31"/>
      <c r="C24" s="31" t="s">
        <v>682</v>
      </c>
      <c r="D24" s="161"/>
      <c r="E24" s="20"/>
      <c r="F24" s="161"/>
      <c r="G24" s="20"/>
      <c r="H24" s="162"/>
      <c r="I24" s="161"/>
      <c r="J24" s="20"/>
      <c r="K24" s="20"/>
    </row>
    <row r="25" spans="1:11" s="56" customFormat="1" ht="21.75">
      <c r="A25" s="43"/>
      <c r="D25" s="179"/>
      <c r="E25" s="43"/>
      <c r="F25" s="179"/>
      <c r="G25" s="43"/>
      <c r="H25" s="180"/>
      <c r="I25" s="179"/>
      <c r="J25" s="43"/>
      <c r="K25" s="199">
        <v>5</v>
      </c>
    </row>
    <row r="26" spans="1:11" s="56" customFormat="1" ht="21.75">
      <c r="A26" s="262" t="s">
        <v>659</v>
      </c>
      <c r="B26" s="262" t="s">
        <v>0</v>
      </c>
      <c r="C26" s="262" t="s">
        <v>1</v>
      </c>
      <c r="D26" s="122" t="s">
        <v>9</v>
      </c>
      <c r="E26" s="85" t="s">
        <v>660</v>
      </c>
      <c r="F26" s="266" t="s">
        <v>3</v>
      </c>
      <c r="G26" s="267"/>
      <c r="H26" s="267"/>
      <c r="I26" s="268"/>
      <c r="J26" s="269" t="s">
        <v>661</v>
      </c>
      <c r="K26" s="270"/>
    </row>
    <row r="27" spans="1:11" s="56" customFormat="1" ht="21.75">
      <c r="A27" s="272"/>
      <c r="B27" s="272"/>
      <c r="C27" s="274"/>
      <c r="D27" s="23" t="s">
        <v>10</v>
      </c>
      <c r="E27" s="9" t="s">
        <v>662</v>
      </c>
      <c r="F27" s="122" t="s">
        <v>8</v>
      </c>
      <c r="G27" s="85" t="s">
        <v>3</v>
      </c>
      <c r="H27" s="271" t="s">
        <v>663</v>
      </c>
      <c r="I27" s="271" t="s">
        <v>5</v>
      </c>
      <c r="J27" s="262" t="s">
        <v>7</v>
      </c>
      <c r="K27" s="262" t="s">
        <v>6</v>
      </c>
    </row>
    <row r="28" spans="1:11" s="56" customFormat="1" ht="21.75">
      <c r="A28" s="273"/>
      <c r="B28" s="273"/>
      <c r="C28" s="273"/>
      <c r="D28" s="151" t="s">
        <v>11</v>
      </c>
      <c r="E28" s="11"/>
      <c r="F28" s="152" t="s">
        <v>12</v>
      </c>
      <c r="G28" s="153" t="s">
        <v>14</v>
      </c>
      <c r="H28" s="273"/>
      <c r="I28" s="273"/>
      <c r="J28" s="273"/>
      <c r="K28" s="273"/>
    </row>
    <row r="29" spans="1:11" s="56" customFormat="1" ht="21.75">
      <c r="A29" s="14">
        <v>7</v>
      </c>
      <c r="B29" s="13" t="s">
        <v>686</v>
      </c>
      <c r="C29" s="13" t="s">
        <v>679</v>
      </c>
      <c r="D29" s="55">
        <v>348</v>
      </c>
      <c r="E29" s="14" t="s">
        <v>668</v>
      </c>
      <c r="F29" s="55">
        <v>220</v>
      </c>
      <c r="G29" s="14"/>
      <c r="H29" s="156"/>
      <c r="I29" s="55">
        <v>220</v>
      </c>
      <c r="J29" s="14"/>
      <c r="K29" s="14" t="s">
        <v>20</v>
      </c>
    </row>
    <row r="30" spans="1:11" s="56" customFormat="1" ht="21.75">
      <c r="A30" s="14"/>
      <c r="B30" s="13"/>
      <c r="C30" s="13" t="s">
        <v>682</v>
      </c>
      <c r="D30" s="55"/>
      <c r="E30" s="14"/>
      <c r="F30" s="55"/>
      <c r="G30" s="14"/>
      <c r="H30" s="156"/>
      <c r="I30" s="55"/>
      <c r="J30" s="14"/>
      <c r="K30" s="13"/>
    </row>
    <row r="31" spans="1:11" s="56" customFormat="1" ht="21.75">
      <c r="A31" s="14">
        <v>8</v>
      </c>
      <c r="B31" s="13" t="s">
        <v>687</v>
      </c>
      <c r="C31" s="13" t="s">
        <v>679</v>
      </c>
      <c r="D31" s="55">
        <v>342</v>
      </c>
      <c r="E31" s="14" t="s">
        <v>668</v>
      </c>
      <c r="F31" s="55">
        <v>220</v>
      </c>
      <c r="G31" s="14"/>
      <c r="H31" s="156"/>
      <c r="I31" s="55">
        <v>220</v>
      </c>
      <c r="J31" s="14"/>
      <c r="K31" s="14" t="s">
        <v>20</v>
      </c>
    </row>
    <row r="32" spans="1:11" s="56" customFormat="1" ht="21.75">
      <c r="A32" s="14"/>
      <c r="B32" s="13"/>
      <c r="C32" s="13" t="s">
        <v>684</v>
      </c>
      <c r="D32" s="55"/>
      <c r="E32" s="14"/>
      <c r="F32" s="55"/>
      <c r="G32" s="14"/>
      <c r="H32" s="156"/>
      <c r="I32" s="55"/>
      <c r="J32" s="14"/>
      <c r="K32" s="13"/>
    </row>
    <row r="33" spans="1:11" s="56" customFormat="1" ht="21.75">
      <c r="A33" s="14">
        <v>9</v>
      </c>
      <c r="B33" s="13" t="s">
        <v>688</v>
      </c>
      <c r="C33" s="13" t="s">
        <v>679</v>
      </c>
      <c r="D33" s="55">
        <v>342</v>
      </c>
      <c r="E33" s="14" t="s">
        <v>668</v>
      </c>
      <c r="F33" s="55">
        <v>954</v>
      </c>
      <c r="G33" s="14"/>
      <c r="H33" s="156"/>
      <c r="I33" s="55">
        <v>954</v>
      </c>
      <c r="J33" s="14"/>
      <c r="K33" s="14" t="s">
        <v>20</v>
      </c>
    </row>
    <row r="34" spans="1:11" s="56" customFormat="1" ht="21.75">
      <c r="A34" s="14"/>
      <c r="B34" s="13"/>
      <c r="C34" s="13" t="s">
        <v>689</v>
      </c>
      <c r="D34" s="55"/>
      <c r="E34" s="14"/>
      <c r="F34" s="55"/>
      <c r="G34" s="14"/>
      <c r="H34" s="156"/>
      <c r="I34" s="55"/>
      <c r="J34" s="14"/>
      <c r="K34" s="13"/>
    </row>
    <row r="35" spans="1:11" s="56" customFormat="1" ht="21.75">
      <c r="A35" s="14">
        <v>10</v>
      </c>
      <c r="B35" s="13" t="s">
        <v>690</v>
      </c>
      <c r="C35" s="13" t="s">
        <v>679</v>
      </c>
      <c r="D35" s="55">
        <v>348</v>
      </c>
      <c r="E35" s="14" t="s">
        <v>668</v>
      </c>
      <c r="F35" s="55" t="s">
        <v>669</v>
      </c>
      <c r="G35" s="14"/>
      <c r="H35" s="156"/>
      <c r="I35" s="55" t="s">
        <v>669</v>
      </c>
      <c r="J35" s="14"/>
      <c r="K35" s="14" t="s">
        <v>20</v>
      </c>
    </row>
    <row r="36" spans="1:11" s="56" customFormat="1" ht="21.75">
      <c r="A36" s="14"/>
      <c r="B36" s="13"/>
      <c r="C36" s="13" t="s">
        <v>684</v>
      </c>
      <c r="D36" s="55"/>
      <c r="E36" s="14"/>
      <c r="F36" s="55"/>
      <c r="G36" s="14"/>
      <c r="H36" s="156"/>
      <c r="I36" s="55"/>
      <c r="J36" s="14"/>
      <c r="K36" s="13"/>
    </row>
    <row r="37" spans="1:11" s="56" customFormat="1" ht="21.75">
      <c r="A37" s="14">
        <v>11</v>
      </c>
      <c r="B37" s="13" t="s">
        <v>691</v>
      </c>
      <c r="C37" s="13" t="s">
        <v>679</v>
      </c>
      <c r="D37" s="55">
        <v>348</v>
      </c>
      <c r="E37" s="14" t="s">
        <v>668</v>
      </c>
      <c r="F37" s="55" t="s">
        <v>669</v>
      </c>
      <c r="G37" s="14"/>
      <c r="H37" s="156"/>
      <c r="I37" s="55" t="s">
        <v>669</v>
      </c>
      <c r="J37" s="14"/>
      <c r="K37" s="13"/>
    </row>
    <row r="38" spans="1:11" s="56" customFormat="1" ht="21.75">
      <c r="A38" s="14"/>
      <c r="B38" s="13"/>
      <c r="C38" s="13" t="s">
        <v>692</v>
      </c>
      <c r="D38" s="55"/>
      <c r="E38" s="14"/>
      <c r="F38" s="55"/>
      <c r="G38" s="14"/>
      <c r="H38" s="156"/>
      <c r="I38" s="55"/>
      <c r="J38" s="14"/>
      <c r="K38" s="13"/>
    </row>
    <row r="39" spans="1:11" s="56" customFormat="1" ht="21.75">
      <c r="A39" s="14">
        <v>12</v>
      </c>
      <c r="B39" s="13" t="s">
        <v>693</v>
      </c>
      <c r="C39" s="13" t="s">
        <v>679</v>
      </c>
      <c r="D39" s="55">
        <v>80</v>
      </c>
      <c r="E39" s="14" t="s">
        <v>668</v>
      </c>
      <c r="F39" s="55">
        <v>115</v>
      </c>
      <c r="G39" s="14"/>
      <c r="H39" s="156"/>
      <c r="I39" s="55">
        <v>115</v>
      </c>
      <c r="J39" s="14"/>
      <c r="K39" s="14" t="s">
        <v>20</v>
      </c>
    </row>
    <row r="40" spans="1:11" s="89" customFormat="1" ht="21.75">
      <c r="A40" s="14"/>
      <c r="B40" s="13"/>
      <c r="C40" s="13" t="s">
        <v>694</v>
      </c>
      <c r="D40" s="55"/>
      <c r="E40" s="14"/>
      <c r="F40" s="55"/>
      <c r="G40" s="14"/>
      <c r="H40" s="156"/>
      <c r="I40" s="55"/>
      <c r="J40" s="14"/>
      <c r="K40" s="13"/>
    </row>
    <row r="41" spans="1:11" s="89" customFormat="1" ht="21.75">
      <c r="A41" s="14">
        <v>13</v>
      </c>
      <c r="B41" s="13" t="s">
        <v>695</v>
      </c>
      <c r="C41" s="13" t="s">
        <v>679</v>
      </c>
      <c r="D41" s="55">
        <v>80</v>
      </c>
      <c r="E41" s="14" t="s">
        <v>668</v>
      </c>
      <c r="F41" s="55" t="s">
        <v>669</v>
      </c>
      <c r="G41" s="14"/>
      <c r="H41" s="156"/>
      <c r="I41" s="55" t="s">
        <v>669</v>
      </c>
      <c r="J41" s="14"/>
      <c r="K41" s="14" t="s">
        <v>20</v>
      </c>
    </row>
    <row r="42" spans="1:11" s="89" customFormat="1" ht="21.75">
      <c r="A42" s="14"/>
      <c r="B42" s="13"/>
      <c r="C42" s="13" t="s">
        <v>694</v>
      </c>
      <c r="D42" s="55"/>
      <c r="E42" s="14"/>
      <c r="F42" s="55"/>
      <c r="G42" s="14"/>
      <c r="H42" s="156"/>
      <c r="I42" s="55"/>
      <c r="J42" s="14"/>
      <c r="K42" s="13"/>
    </row>
    <row r="43" spans="1:11" s="56" customFormat="1" ht="21.75">
      <c r="A43" s="14">
        <v>14</v>
      </c>
      <c r="B43" s="13" t="s">
        <v>696</v>
      </c>
      <c r="C43" s="13" t="s">
        <v>679</v>
      </c>
      <c r="D43" s="55">
        <v>80</v>
      </c>
      <c r="E43" s="14" t="s">
        <v>668</v>
      </c>
      <c r="F43" s="55">
        <v>887</v>
      </c>
      <c r="G43" s="14"/>
      <c r="H43" s="156"/>
      <c r="I43" s="55">
        <v>887</v>
      </c>
      <c r="J43" s="14"/>
      <c r="K43" s="14" t="s">
        <v>20</v>
      </c>
    </row>
    <row r="44" spans="1:11" s="56" customFormat="1" ht="21.75">
      <c r="A44" s="14"/>
      <c r="B44" s="13"/>
      <c r="C44" s="13" t="s">
        <v>697</v>
      </c>
      <c r="D44" s="55"/>
      <c r="E44" s="14"/>
      <c r="F44" s="55"/>
      <c r="G44" s="14"/>
      <c r="H44" s="156"/>
      <c r="I44" s="163"/>
      <c r="J44" s="14"/>
      <c r="K44" s="13"/>
    </row>
    <row r="45" spans="1:11" s="56" customFormat="1" ht="21.75">
      <c r="A45" s="14">
        <v>15</v>
      </c>
      <c r="B45" s="13" t="s">
        <v>698</v>
      </c>
      <c r="C45" s="13" t="s">
        <v>679</v>
      </c>
      <c r="D45" s="55">
        <v>80</v>
      </c>
      <c r="E45" s="14" t="s">
        <v>668</v>
      </c>
      <c r="F45" s="55">
        <v>460</v>
      </c>
      <c r="G45" s="14"/>
      <c r="H45" s="156"/>
      <c r="I45" s="55">
        <v>460</v>
      </c>
      <c r="J45" s="14"/>
      <c r="K45" s="14" t="s">
        <v>20</v>
      </c>
    </row>
    <row r="46" spans="1:26" s="89" customFormat="1" ht="21.75">
      <c r="A46" s="14"/>
      <c r="B46" s="13"/>
      <c r="C46" s="13" t="s">
        <v>697</v>
      </c>
      <c r="D46" s="55"/>
      <c r="E46" s="14"/>
      <c r="F46" s="55"/>
      <c r="G46" s="14"/>
      <c r="H46" s="156"/>
      <c r="I46" s="55"/>
      <c r="J46" s="14"/>
      <c r="K46" s="13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18" s="89" customFormat="1" ht="21.75">
      <c r="A47" s="14">
        <v>16</v>
      </c>
      <c r="B47" s="13" t="s">
        <v>699</v>
      </c>
      <c r="C47" s="13" t="s">
        <v>679</v>
      </c>
      <c r="D47" s="55">
        <v>80</v>
      </c>
      <c r="E47" s="14" t="s">
        <v>668</v>
      </c>
      <c r="F47" s="55">
        <v>130</v>
      </c>
      <c r="G47" s="14"/>
      <c r="H47" s="156"/>
      <c r="I47" s="55">
        <v>130</v>
      </c>
      <c r="J47" s="14"/>
      <c r="K47" s="14" t="s">
        <v>20</v>
      </c>
      <c r="L47" s="56"/>
      <c r="M47" s="56"/>
      <c r="N47" s="56"/>
      <c r="O47" s="56"/>
      <c r="P47" s="56"/>
      <c r="Q47" s="56"/>
      <c r="R47" s="56"/>
    </row>
    <row r="48" spans="1:18" s="89" customFormat="1" ht="21.75">
      <c r="A48" s="14"/>
      <c r="B48" s="13"/>
      <c r="C48" s="13" t="s">
        <v>697</v>
      </c>
      <c r="D48" s="55"/>
      <c r="E48" s="14"/>
      <c r="F48" s="55"/>
      <c r="G48" s="14"/>
      <c r="H48" s="156"/>
      <c r="I48" s="55"/>
      <c r="J48" s="14"/>
      <c r="K48" s="14"/>
      <c r="L48" s="56"/>
      <c r="M48" s="56"/>
      <c r="N48" s="56"/>
      <c r="O48" s="56"/>
      <c r="P48" s="56"/>
      <c r="Q48" s="56"/>
      <c r="R48" s="56"/>
    </row>
    <row r="49" spans="1:26" s="56" customFormat="1" ht="21.75">
      <c r="A49" s="20"/>
      <c r="B49" s="31"/>
      <c r="C49" s="31"/>
      <c r="D49" s="161"/>
      <c r="E49" s="20"/>
      <c r="F49" s="161"/>
      <c r="G49" s="20"/>
      <c r="H49" s="162"/>
      <c r="I49" s="161"/>
      <c r="J49" s="20"/>
      <c r="K49" s="20"/>
      <c r="S49" s="89"/>
      <c r="T49" s="89"/>
      <c r="U49" s="89"/>
      <c r="V49" s="89"/>
      <c r="W49" s="89"/>
      <c r="X49" s="89"/>
      <c r="Y49" s="89"/>
      <c r="Z49" s="89"/>
    </row>
    <row r="50" spans="1:26" s="56" customFormat="1" ht="21.75">
      <c r="A50" s="43"/>
      <c r="D50" s="179"/>
      <c r="E50" s="43"/>
      <c r="F50" s="179"/>
      <c r="G50" s="43"/>
      <c r="H50" s="180"/>
      <c r="I50" s="179"/>
      <c r="J50" s="43"/>
      <c r="K50" s="199">
        <v>6</v>
      </c>
      <c r="S50" s="174"/>
      <c r="T50" s="174"/>
      <c r="U50" s="174"/>
      <c r="V50" s="174"/>
      <c r="W50" s="174"/>
      <c r="X50" s="174"/>
      <c r="Y50" s="174"/>
      <c r="Z50" s="174"/>
    </row>
    <row r="51" spans="1:18" s="56" customFormat="1" ht="21.75">
      <c r="A51" s="262" t="s">
        <v>659</v>
      </c>
      <c r="B51" s="262" t="s">
        <v>0</v>
      </c>
      <c r="C51" s="262" t="s">
        <v>1</v>
      </c>
      <c r="D51" s="122" t="s">
        <v>9</v>
      </c>
      <c r="E51" s="85" t="s">
        <v>660</v>
      </c>
      <c r="F51" s="266" t="s">
        <v>3</v>
      </c>
      <c r="G51" s="267"/>
      <c r="H51" s="267"/>
      <c r="I51" s="268"/>
      <c r="J51" s="269" t="s">
        <v>661</v>
      </c>
      <c r="K51" s="270"/>
      <c r="L51" s="89"/>
      <c r="M51" s="89"/>
      <c r="N51" s="89"/>
      <c r="O51" s="89"/>
      <c r="P51" s="89"/>
      <c r="Q51" s="89"/>
      <c r="R51" s="89"/>
    </row>
    <row r="52" spans="1:18" s="56" customFormat="1" ht="21.75">
      <c r="A52" s="272"/>
      <c r="B52" s="272"/>
      <c r="C52" s="274"/>
      <c r="D52" s="23" t="s">
        <v>10</v>
      </c>
      <c r="E52" s="9" t="s">
        <v>662</v>
      </c>
      <c r="F52" s="122" t="s">
        <v>8</v>
      </c>
      <c r="G52" s="85" t="s">
        <v>3</v>
      </c>
      <c r="H52" s="271" t="s">
        <v>663</v>
      </c>
      <c r="I52" s="271" t="s">
        <v>5</v>
      </c>
      <c r="J52" s="262" t="s">
        <v>7</v>
      </c>
      <c r="K52" s="262" t="s">
        <v>6</v>
      </c>
      <c r="L52" s="89"/>
      <c r="M52" s="89"/>
      <c r="N52" s="89"/>
      <c r="O52" s="89"/>
      <c r="P52" s="89"/>
      <c r="Q52" s="89"/>
      <c r="R52" s="89"/>
    </row>
    <row r="53" spans="1:18" s="56" customFormat="1" ht="21.75">
      <c r="A53" s="273"/>
      <c r="B53" s="273"/>
      <c r="C53" s="273"/>
      <c r="D53" s="151" t="s">
        <v>11</v>
      </c>
      <c r="E53" s="11"/>
      <c r="F53" s="152" t="s">
        <v>12</v>
      </c>
      <c r="G53" s="153" t="s">
        <v>14</v>
      </c>
      <c r="H53" s="273"/>
      <c r="I53" s="273"/>
      <c r="J53" s="273"/>
      <c r="K53" s="273"/>
      <c r="L53" s="89"/>
      <c r="M53" s="89"/>
      <c r="N53" s="89"/>
      <c r="O53" s="89"/>
      <c r="P53" s="89"/>
      <c r="Q53" s="89"/>
      <c r="R53" s="89"/>
    </row>
    <row r="54" spans="1:11" s="56" customFormat="1" ht="21.75">
      <c r="A54" s="14">
        <v>17</v>
      </c>
      <c r="B54" s="13" t="s">
        <v>700</v>
      </c>
      <c r="C54" s="13" t="s">
        <v>679</v>
      </c>
      <c r="D54" s="55">
        <v>80</v>
      </c>
      <c r="E54" s="14" t="s">
        <v>668</v>
      </c>
      <c r="F54" s="55">
        <v>912</v>
      </c>
      <c r="G54" s="14"/>
      <c r="H54" s="156"/>
      <c r="I54" s="55">
        <v>912</v>
      </c>
      <c r="J54" s="14"/>
      <c r="K54" s="14" t="s">
        <v>19</v>
      </c>
    </row>
    <row r="55" spans="1:11" s="56" customFormat="1" ht="21.75">
      <c r="A55" s="14"/>
      <c r="B55" s="13"/>
      <c r="C55" s="13" t="s">
        <v>701</v>
      </c>
      <c r="D55" s="55"/>
      <c r="E55" s="14"/>
      <c r="F55" s="55"/>
      <c r="G55" s="14"/>
      <c r="H55" s="156"/>
      <c r="I55" s="55"/>
      <c r="J55" s="14"/>
      <c r="K55" s="14"/>
    </row>
    <row r="56" spans="1:11" s="56" customFormat="1" ht="21.75">
      <c r="A56" s="14">
        <v>18</v>
      </c>
      <c r="B56" s="13" t="s">
        <v>702</v>
      </c>
      <c r="C56" s="13" t="s">
        <v>679</v>
      </c>
      <c r="D56" s="55">
        <v>504</v>
      </c>
      <c r="E56" s="14" t="s">
        <v>668</v>
      </c>
      <c r="F56" s="55">
        <v>935</v>
      </c>
      <c r="G56" s="14"/>
      <c r="H56" s="156"/>
      <c r="I56" s="55">
        <v>935</v>
      </c>
      <c r="J56" s="14"/>
      <c r="K56" s="14" t="s">
        <v>20</v>
      </c>
    </row>
    <row r="57" spans="1:11" s="56" customFormat="1" ht="21.75">
      <c r="A57" s="14"/>
      <c r="B57" s="13"/>
      <c r="C57" s="13" t="s">
        <v>703</v>
      </c>
      <c r="D57" s="55"/>
      <c r="E57" s="14"/>
      <c r="F57" s="55"/>
      <c r="G57" s="14"/>
      <c r="H57" s="156"/>
      <c r="I57" s="55"/>
      <c r="J57" s="14"/>
      <c r="K57" s="14"/>
    </row>
    <row r="58" spans="1:11" s="56" customFormat="1" ht="21.75">
      <c r="A58" s="14">
        <v>19</v>
      </c>
      <c r="B58" s="13" t="s">
        <v>704</v>
      </c>
      <c r="C58" s="164" t="s">
        <v>705</v>
      </c>
      <c r="D58" s="55">
        <v>3500</v>
      </c>
      <c r="E58" s="14" t="s">
        <v>706</v>
      </c>
      <c r="F58" s="55">
        <v>4400</v>
      </c>
      <c r="G58" s="14"/>
      <c r="H58" s="156"/>
      <c r="I58" s="55">
        <v>4400</v>
      </c>
      <c r="J58" s="14"/>
      <c r="K58" s="14" t="s">
        <v>20</v>
      </c>
    </row>
    <row r="59" spans="1:11" s="56" customFormat="1" ht="21.75">
      <c r="A59" s="14"/>
      <c r="B59" s="13" t="s">
        <v>707</v>
      </c>
      <c r="C59" s="164" t="s">
        <v>708</v>
      </c>
      <c r="D59" s="55"/>
      <c r="E59" s="14"/>
      <c r="F59" s="55"/>
      <c r="G59" s="14"/>
      <c r="H59" s="156"/>
      <c r="I59" s="55"/>
      <c r="J59" s="14"/>
      <c r="K59" s="14"/>
    </row>
    <row r="60" spans="1:11" s="56" customFormat="1" ht="21.75">
      <c r="A60" s="14">
        <v>20</v>
      </c>
      <c r="B60" s="13" t="s">
        <v>709</v>
      </c>
      <c r="C60" s="164" t="s">
        <v>705</v>
      </c>
      <c r="D60" s="55">
        <v>94</v>
      </c>
      <c r="E60" s="14" t="s">
        <v>706</v>
      </c>
      <c r="F60" s="55">
        <v>2653</v>
      </c>
      <c r="G60" s="14"/>
      <c r="H60" s="156" t="s">
        <v>710</v>
      </c>
      <c r="I60" s="55">
        <v>2700</v>
      </c>
      <c r="J60" s="14"/>
      <c r="K60" s="14" t="s">
        <v>20</v>
      </c>
    </row>
    <row r="61" spans="1:11" s="56" customFormat="1" ht="21.75">
      <c r="A61" s="14"/>
      <c r="B61" s="13" t="s">
        <v>711</v>
      </c>
      <c r="C61" s="164" t="s">
        <v>708</v>
      </c>
      <c r="D61" s="55"/>
      <c r="E61" s="14"/>
      <c r="F61" s="55"/>
      <c r="G61" s="14"/>
      <c r="H61" s="156" t="s">
        <v>712</v>
      </c>
      <c r="I61" s="55"/>
      <c r="J61" s="14"/>
      <c r="K61" s="14"/>
    </row>
    <row r="62" spans="1:11" s="56" customFormat="1" ht="21.75">
      <c r="A62" s="14"/>
      <c r="B62" s="13" t="s">
        <v>713</v>
      </c>
      <c r="C62" s="13"/>
      <c r="D62" s="55"/>
      <c r="E62" s="14"/>
      <c r="F62" s="55"/>
      <c r="G62" s="14"/>
      <c r="H62" s="156"/>
      <c r="I62" s="55"/>
      <c r="J62" s="14"/>
      <c r="K62" s="14"/>
    </row>
    <row r="63" spans="1:11" s="56" customFormat="1" ht="21.75">
      <c r="A63" s="14">
        <v>21</v>
      </c>
      <c r="B63" s="13" t="s">
        <v>714</v>
      </c>
      <c r="C63" s="13" t="s">
        <v>679</v>
      </c>
      <c r="D63" s="55">
        <v>230</v>
      </c>
      <c r="E63" s="14" t="s">
        <v>706</v>
      </c>
      <c r="F63" s="55">
        <v>437</v>
      </c>
      <c r="G63" s="14"/>
      <c r="H63" s="156"/>
      <c r="I63" s="55">
        <v>437</v>
      </c>
      <c r="J63" s="14"/>
      <c r="K63" s="14" t="s">
        <v>20</v>
      </c>
    </row>
    <row r="64" spans="1:11" s="56" customFormat="1" ht="21.75">
      <c r="A64" s="14"/>
      <c r="B64" s="13"/>
      <c r="C64" s="13" t="s">
        <v>715</v>
      </c>
      <c r="D64" s="55"/>
      <c r="E64" s="14"/>
      <c r="F64" s="55"/>
      <c r="G64" s="14"/>
      <c r="H64" s="156"/>
      <c r="I64" s="55"/>
      <c r="J64" s="14"/>
      <c r="K64" s="14"/>
    </row>
    <row r="65" spans="1:11" s="89" customFormat="1" ht="21.75">
      <c r="A65" s="14">
        <v>22</v>
      </c>
      <c r="B65" s="13" t="s">
        <v>691</v>
      </c>
      <c r="C65" s="13" t="s">
        <v>679</v>
      </c>
      <c r="D65" s="55">
        <v>320</v>
      </c>
      <c r="E65" s="14" t="s">
        <v>706</v>
      </c>
      <c r="F65" s="55">
        <v>241</v>
      </c>
      <c r="G65" s="14"/>
      <c r="H65" s="156"/>
      <c r="I65" s="55">
        <v>241</v>
      </c>
      <c r="J65" s="14"/>
      <c r="K65" s="14" t="s">
        <v>20</v>
      </c>
    </row>
    <row r="66" spans="1:11" s="89" customFormat="1" ht="21.75">
      <c r="A66" s="14"/>
      <c r="B66" s="13"/>
      <c r="C66" s="13" t="s">
        <v>715</v>
      </c>
      <c r="D66" s="55"/>
      <c r="E66" s="14"/>
      <c r="F66" s="55"/>
      <c r="G66" s="14"/>
      <c r="H66" s="156"/>
      <c r="I66" s="55"/>
      <c r="J66" s="14"/>
      <c r="K66" s="14"/>
    </row>
    <row r="67" spans="1:11" s="89" customFormat="1" ht="21.75">
      <c r="A67" s="14">
        <v>23</v>
      </c>
      <c r="B67" s="13" t="s">
        <v>716</v>
      </c>
      <c r="C67" s="13" t="s">
        <v>679</v>
      </c>
      <c r="D67" s="55">
        <v>678</v>
      </c>
      <c r="E67" s="14" t="s">
        <v>706</v>
      </c>
      <c r="F67" s="55" t="s">
        <v>669</v>
      </c>
      <c r="G67" s="14"/>
      <c r="H67" s="156"/>
      <c r="I67" s="55" t="s">
        <v>669</v>
      </c>
      <c r="J67" s="14"/>
      <c r="K67" s="14" t="s">
        <v>19</v>
      </c>
    </row>
    <row r="68" spans="1:11" s="56" customFormat="1" ht="21.75">
      <c r="A68" s="14"/>
      <c r="B68" s="13"/>
      <c r="C68" s="13" t="s">
        <v>680</v>
      </c>
      <c r="D68" s="55"/>
      <c r="E68" s="14"/>
      <c r="F68" s="55"/>
      <c r="G68" s="14"/>
      <c r="H68" s="156"/>
      <c r="I68" s="55"/>
      <c r="J68" s="14"/>
      <c r="K68" s="14"/>
    </row>
    <row r="69" spans="1:11" s="56" customFormat="1" ht="21.75">
      <c r="A69" s="14">
        <v>24</v>
      </c>
      <c r="B69" s="13" t="s">
        <v>693</v>
      </c>
      <c r="C69" s="13" t="s">
        <v>679</v>
      </c>
      <c r="D69" s="55">
        <v>678</v>
      </c>
      <c r="E69" s="14" t="s">
        <v>706</v>
      </c>
      <c r="F69" s="55" t="s">
        <v>669</v>
      </c>
      <c r="G69" s="14"/>
      <c r="H69" s="156"/>
      <c r="I69" s="55" t="s">
        <v>669</v>
      </c>
      <c r="J69" s="14"/>
      <c r="K69" s="14" t="s">
        <v>19</v>
      </c>
    </row>
    <row r="70" spans="1:11" s="56" customFormat="1" ht="21.75">
      <c r="A70" s="14"/>
      <c r="B70" s="13"/>
      <c r="C70" s="13" t="s">
        <v>680</v>
      </c>
      <c r="D70" s="55"/>
      <c r="E70" s="14"/>
      <c r="F70" s="55"/>
      <c r="G70" s="14"/>
      <c r="H70" s="156"/>
      <c r="I70" s="55"/>
      <c r="J70" s="14"/>
      <c r="K70" s="14"/>
    </row>
    <row r="71" spans="1:11" s="56" customFormat="1" ht="21.75">
      <c r="A71" s="14">
        <v>25</v>
      </c>
      <c r="B71" s="13" t="s">
        <v>717</v>
      </c>
      <c r="C71" s="13" t="s">
        <v>679</v>
      </c>
      <c r="D71" s="55">
        <v>348</v>
      </c>
      <c r="E71" s="14" t="s">
        <v>706</v>
      </c>
      <c r="F71" s="55" t="s">
        <v>718</v>
      </c>
      <c r="G71" s="14"/>
      <c r="H71" s="156"/>
      <c r="I71" s="55" t="s">
        <v>669</v>
      </c>
      <c r="J71" s="14"/>
      <c r="K71" s="14" t="s">
        <v>20</v>
      </c>
    </row>
    <row r="72" spans="1:11" s="56" customFormat="1" ht="21.75">
      <c r="A72" s="14"/>
      <c r="B72" s="13"/>
      <c r="C72" s="13" t="s">
        <v>682</v>
      </c>
      <c r="D72" s="55"/>
      <c r="E72" s="14"/>
      <c r="F72" s="55"/>
      <c r="G72" s="14"/>
      <c r="H72" s="156"/>
      <c r="I72" s="55"/>
      <c r="J72" s="14"/>
      <c r="K72" s="14"/>
    </row>
    <row r="73" spans="1:11" s="56" customFormat="1" ht="21.75">
      <c r="A73" s="14">
        <v>26</v>
      </c>
      <c r="B73" s="13" t="s">
        <v>681</v>
      </c>
      <c r="C73" s="13" t="s">
        <v>679</v>
      </c>
      <c r="D73" s="55">
        <v>348</v>
      </c>
      <c r="E73" s="14" t="s">
        <v>706</v>
      </c>
      <c r="F73" s="55" t="s">
        <v>669</v>
      </c>
      <c r="G73" s="14"/>
      <c r="H73" s="156"/>
      <c r="I73" s="55" t="s">
        <v>669</v>
      </c>
      <c r="J73" s="14"/>
      <c r="K73" s="14" t="s">
        <v>20</v>
      </c>
    </row>
    <row r="74" spans="1:26" s="89" customFormat="1" ht="21.75">
      <c r="A74" s="20"/>
      <c r="B74" s="31"/>
      <c r="C74" s="31" t="s">
        <v>682</v>
      </c>
      <c r="D74" s="161"/>
      <c r="E74" s="20"/>
      <c r="F74" s="161"/>
      <c r="G74" s="20"/>
      <c r="H74" s="162"/>
      <c r="I74" s="161"/>
      <c r="J74" s="20"/>
      <c r="K74" s="20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s="89" customFormat="1" ht="21.75">
      <c r="A75" s="202"/>
      <c r="B75" s="203"/>
      <c r="C75" s="203"/>
      <c r="D75" s="205"/>
      <c r="E75" s="202"/>
      <c r="F75" s="205"/>
      <c r="G75" s="202"/>
      <c r="H75" s="206"/>
      <c r="I75" s="205"/>
      <c r="J75" s="202"/>
      <c r="K75" s="207">
        <v>7</v>
      </c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18" s="89" customFormat="1" ht="21.75">
      <c r="A76" s="262" t="s">
        <v>659</v>
      </c>
      <c r="B76" s="262" t="s">
        <v>0</v>
      </c>
      <c r="C76" s="262" t="s">
        <v>1</v>
      </c>
      <c r="D76" s="122" t="s">
        <v>9</v>
      </c>
      <c r="E76" s="85" t="s">
        <v>660</v>
      </c>
      <c r="F76" s="266" t="s">
        <v>3</v>
      </c>
      <c r="G76" s="267"/>
      <c r="H76" s="267"/>
      <c r="I76" s="268"/>
      <c r="J76" s="269" t="s">
        <v>661</v>
      </c>
      <c r="K76" s="270"/>
      <c r="L76" s="56"/>
      <c r="M76" s="56"/>
      <c r="N76" s="56"/>
      <c r="O76" s="56"/>
      <c r="P76" s="56"/>
      <c r="Q76" s="56"/>
      <c r="R76" s="56"/>
    </row>
    <row r="77" spans="1:18" s="89" customFormat="1" ht="21.75">
      <c r="A77" s="272"/>
      <c r="B77" s="272"/>
      <c r="C77" s="274"/>
      <c r="D77" s="23" t="s">
        <v>10</v>
      </c>
      <c r="E77" s="9" t="s">
        <v>662</v>
      </c>
      <c r="F77" s="122" t="s">
        <v>8</v>
      </c>
      <c r="G77" s="85" t="s">
        <v>3</v>
      </c>
      <c r="H77" s="271" t="s">
        <v>663</v>
      </c>
      <c r="I77" s="271" t="s">
        <v>5</v>
      </c>
      <c r="J77" s="262" t="s">
        <v>7</v>
      </c>
      <c r="K77" s="262" t="s">
        <v>6</v>
      </c>
      <c r="L77" s="56"/>
      <c r="M77" s="56"/>
      <c r="N77" s="56"/>
      <c r="O77" s="56"/>
      <c r="P77" s="56"/>
      <c r="Q77" s="56"/>
      <c r="R77" s="56"/>
    </row>
    <row r="78" spans="1:26" ht="21.75">
      <c r="A78" s="273"/>
      <c r="B78" s="273"/>
      <c r="C78" s="273"/>
      <c r="D78" s="151" t="s">
        <v>11</v>
      </c>
      <c r="E78" s="11"/>
      <c r="F78" s="152" t="s">
        <v>12</v>
      </c>
      <c r="G78" s="153" t="s">
        <v>14</v>
      </c>
      <c r="H78" s="273"/>
      <c r="I78" s="273"/>
      <c r="J78" s="273"/>
      <c r="K78" s="273"/>
      <c r="L78" s="56"/>
      <c r="M78" s="56"/>
      <c r="N78" s="56"/>
      <c r="O78" s="56"/>
      <c r="P78" s="56"/>
      <c r="Q78" s="56"/>
      <c r="R78" s="56"/>
      <c r="S78" s="89"/>
      <c r="T78" s="89"/>
      <c r="U78" s="89"/>
      <c r="V78" s="89"/>
      <c r="W78" s="89"/>
      <c r="X78" s="89"/>
      <c r="Y78" s="89"/>
      <c r="Z78" s="89"/>
    </row>
    <row r="79" spans="1:26" s="56" customFormat="1" ht="21.75">
      <c r="A79" s="14">
        <v>27</v>
      </c>
      <c r="B79" s="13" t="s">
        <v>687</v>
      </c>
      <c r="C79" s="13" t="s">
        <v>679</v>
      </c>
      <c r="D79" s="55">
        <v>342</v>
      </c>
      <c r="E79" s="14" t="s">
        <v>706</v>
      </c>
      <c r="F79" s="55" t="s">
        <v>669</v>
      </c>
      <c r="G79" s="14"/>
      <c r="H79" s="156" t="s">
        <v>719</v>
      </c>
      <c r="I79" s="55">
        <v>18</v>
      </c>
      <c r="J79" s="14"/>
      <c r="K79" s="14" t="s">
        <v>20</v>
      </c>
      <c r="L79" s="89"/>
      <c r="M79" s="89"/>
      <c r="N79" s="89"/>
      <c r="O79" s="89"/>
      <c r="P79" s="89"/>
      <c r="Q79" s="89"/>
      <c r="R79" s="89"/>
      <c r="S79" s="113"/>
      <c r="T79" s="113"/>
      <c r="U79" s="113"/>
      <c r="V79" s="113"/>
      <c r="W79" s="113"/>
      <c r="X79" s="113"/>
      <c r="Y79" s="113"/>
      <c r="Z79" s="113"/>
    </row>
    <row r="80" spans="1:18" s="56" customFormat="1" ht="21.75">
      <c r="A80" s="14"/>
      <c r="B80" s="13"/>
      <c r="C80" s="13" t="s">
        <v>684</v>
      </c>
      <c r="D80" s="55"/>
      <c r="E80" s="14"/>
      <c r="F80" s="55"/>
      <c r="G80" s="14"/>
      <c r="H80" s="156" t="s">
        <v>720</v>
      </c>
      <c r="I80" s="156"/>
      <c r="J80" s="14"/>
      <c r="K80" s="14"/>
      <c r="L80" s="89"/>
      <c r="M80" s="89"/>
      <c r="N80" s="89"/>
      <c r="O80" s="89"/>
      <c r="P80" s="89"/>
      <c r="Q80" s="89"/>
      <c r="R80" s="89"/>
    </row>
    <row r="81" spans="1:18" s="56" customFormat="1" ht="21.75">
      <c r="A81" s="14">
        <v>28</v>
      </c>
      <c r="B81" s="13" t="s">
        <v>721</v>
      </c>
      <c r="C81" s="13" t="s">
        <v>679</v>
      </c>
      <c r="D81" s="55">
        <v>342</v>
      </c>
      <c r="E81" s="14" t="s">
        <v>706</v>
      </c>
      <c r="F81" s="55" t="s">
        <v>669</v>
      </c>
      <c r="G81" s="14"/>
      <c r="H81" s="156"/>
      <c r="I81" s="156" t="s">
        <v>669</v>
      </c>
      <c r="J81" s="14"/>
      <c r="K81" s="14" t="s">
        <v>20</v>
      </c>
      <c r="L81" s="89"/>
      <c r="M81" s="89"/>
      <c r="N81" s="89"/>
      <c r="O81" s="89"/>
      <c r="P81" s="89"/>
      <c r="Q81" s="89"/>
      <c r="R81" s="89"/>
    </row>
    <row r="82" spans="1:18" s="56" customFormat="1" ht="21.75">
      <c r="A82" s="14"/>
      <c r="B82" s="13"/>
      <c r="C82" s="13" t="s">
        <v>684</v>
      </c>
      <c r="D82" s="55"/>
      <c r="E82" s="14"/>
      <c r="F82" s="55"/>
      <c r="G82" s="14"/>
      <c r="H82" s="156"/>
      <c r="I82" s="156"/>
      <c r="J82" s="14"/>
      <c r="K82" s="14"/>
      <c r="L82" s="113"/>
      <c r="M82" s="113"/>
      <c r="N82" s="113"/>
      <c r="O82" s="113"/>
      <c r="P82" s="113"/>
      <c r="Q82" s="113"/>
      <c r="R82" s="113"/>
    </row>
    <row r="83" spans="1:11" s="56" customFormat="1" ht="21.75">
      <c r="A83" s="14">
        <v>29</v>
      </c>
      <c r="B83" s="13" t="s">
        <v>722</v>
      </c>
      <c r="C83" s="13" t="s">
        <v>679</v>
      </c>
      <c r="D83" s="55">
        <v>342</v>
      </c>
      <c r="E83" s="14" t="s">
        <v>706</v>
      </c>
      <c r="F83" s="55" t="s">
        <v>669</v>
      </c>
      <c r="G83" s="14"/>
      <c r="H83" s="156"/>
      <c r="I83" s="156" t="s">
        <v>669</v>
      </c>
      <c r="J83" s="14"/>
      <c r="K83" s="14" t="s">
        <v>20</v>
      </c>
    </row>
    <row r="84" spans="1:11" s="56" customFormat="1" ht="21.75">
      <c r="A84" s="14"/>
      <c r="B84" s="13"/>
      <c r="C84" s="13" t="s">
        <v>684</v>
      </c>
      <c r="D84" s="55"/>
      <c r="E84" s="14"/>
      <c r="F84" s="55"/>
      <c r="G84" s="14"/>
      <c r="H84" s="156"/>
      <c r="I84" s="156"/>
      <c r="J84" s="14"/>
      <c r="K84" s="14"/>
    </row>
    <row r="85" spans="1:11" s="56" customFormat="1" ht="21.75">
      <c r="A85" s="14">
        <v>30</v>
      </c>
      <c r="B85" s="13" t="s">
        <v>691</v>
      </c>
      <c r="C85" s="13" t="s">
        <v>679</v>
      </c>
      <c r="D85" s="55">
        <v>342</v>
      </c>
      <c r="E85" s="14" t="s">
        <v>706</v>
      </c>
      <c r="F85" s="55" t="s">
        <v>669</v>
      </c>
      <c r="G85" s="14"/>
      <c r="H85" s="156"/>
      <c r="I85" s="156" t="s">
        <v>669</v>
      </c>
      <c r="J85" s="14"/>
      <c r="K85" s="14" t="s">
        <v>20</v>
      </c>
    </row>
    <row r="86" spans="1:11" s="56" customFormat="1" ht="21.75">
      <c r="A86" s="14"/>
      <c r="B86" s="13"/>
      <c r="C86" s="13" t="s">
        <v>723</v>
      </c>
      <c r="D86" s="55"/>
      <c r="E86" s="14"/>
      <c r="F86" s="55"/>
      <c r="G86" s="14"/>
      <c r="H86" s="156"/>
      <c r="I86" s="156"/>
      <c r="J86" s="14"/>
      <c r="K86" s="14"/>
    </row>
    <row r="87" spans="1:11" s="56" customFormat="1" ht="21.75">
      <c r="A87" s="14">
        <v>31</v>
      </c>
      <c r="B87" s="13" t="s">
        <v>724</v>
      </c>
      <c r="C87" s="13" t="s">
        <v>679</v>
      </c>
      <c r="D87" s="55">
        <v>480</v>
      </c>
      <c r="E87" s="14" t="s">
        <v>706</v>
      </c>
      <c r="F87" s="55">
        <v>450</v>
      </c>
      <c r="G87" s="14"/>
      <c r="H87" s="156"/>
      <c r="I87" s="55">
        <v>450</v>
      </c>
      <c r="J87" s="14"/>
      <c r="K87" s="14" t="s">
        <v>20</v>
      </c>
    </row>
    <row r="88" spans="1:11" s="56" customFormat="1" ht="21.75">
      <c r="A88" s="14"/>
      <c r="B88" s="13"/>
      <c r="C88" s="13" t="s">
        <v>692</v>
      </c>
      <c r="D88" s="55"/>
      <c r="E88" s="14"/>
      <c r="F88" s="55"/>
      <c r="G88" s="14"/>
      <c r="H88" s="156"/>
      <c r="I88" s="156"/>
      <c r="J88" s="14"/>
      <c r="K88" s="14"/>
    </row>
    <row r="89" spans="1:11" s="56" customFormat="1" ht="21.75">
      <c r="A89" s="14">
        <v>32</v>
      </c>
      <c r="B89" s="13" t="s">
        <v>725</v>
      </c>
      <c r="C89" s="13" t="s">
        <v>679</v>
      </c>
      <c r="D89" s="55">
        <v>480</v>
      </c>
      <c r="E89" s="14" t="s">
        <v>706</v>
      </c>
      <c r="F89" s="55">
        <v>420</v>
      </c>
      <c r="G89" s="14"/>
      <c r="H89" s="156"/>
      <c r="I89" s="55">
        <v>420</v>
      </c>
      <c r="J89" s="14"/>
      <c r="K89" s="14" t="s">
        <v>20</v>
      </c>
    </row>
    <row r="90" spans="1:11" s="89" customFormat="1" ht="21.75">
      <c r="A90" s="14"/>
      <c r="B90" s="13"/>
      <c r="C90" s="13" t="s">
        <v>692</v>
      </c>
      <c r="D90" s="55"/>
      <c r="E90" s="14"/>
      <c r="F90" s="55"/>
      <c r="G90" s="14"/>
      <c r="H90" s="156"/>
      <c r="I90" s="55"/>
      <c r="J90" s="14"/>
      <c r="K90" s="14"/>
    </row>
    <row r="91" spans="1:11" s="89" customFormat="1" ht="21.75">
      <c r="A91" s="14">
        <v>33</v>
      </c>
      <c r="B91" s="13" t="s">
        <v>726</v>
      </c>
      <c r="C91" s="13" t="s">
        <v>679</v>
      </c>
      <c r="D91" s="55">
        <v>480</v>
      </c>
      <c r="E91" s="14" t="s">
        <v>706</v>
      </c>
      <c r="F91" s="55">
        <v>170</v>
      </c>
      <c r="G91" s="14"/>
      <c r="H91" s="156"/>
      <c r="I91" s="55">
        <v>170</v>
      </c>
      <c r="J91" s="14"/>
      <c r="K91" s="14" t="s">
        <v>20</v>
      </c>
    </row>
    <row r="92" spans="1:11" s="89" customFormat="1" ht="21.75">
      <c r="A92" s="14"/>
      <c r="B92" s="13"/>
      <c r="C92" s="13" t="s">
        <v>692</v>
      </c>
      <c r="D92" s="55"/>
      <c r="E92" s="14"/>
      <c r="F92" s="55"/>
      <c r="G92" s="14"/>
      <c r="H92" s="156"/>
      <c r="I92" s="55"/>
      <c r="J92" s="14"/>
      <c r="K92" s="14"/>
    </row>
    <row r="93" spans="1:11" s="56" customFormat="1" ht="21.75">
      <c r="A93" s="14">
        <v>34</v>
      </c>
      <c r="B93" s="13" t="s">
        <v>727</v>
      </c>
      <c r="C93" s="13" t="s">
        <v>679</v>
      </c>
      <c r="D93" s="55">
        <v>80</v>
      </c>
      <c r="E93" s="14" t="s">
        <v>706</v>
      </c>
      <c r="F93" s="55" t="s">
        <v>669</v>
      </c>
      <c r="G93" s="14"/>
      <c r="H93" s="156"/>
      <c r="I93" s="55" t="s">
        <v>718</v>
      </c>
      <c r="J93" s="14"/>
      <c r="K93" s="14"/>
    </row>
    <row r="94" spans="1:11" s="56" customFormat="1" ht="21.75">
      <c r="A94" s="14"/>
      <c r="B94" s="13"/>
      <c r="C94" s="13" t="s">
        <v>694</v>
      </c>
      <c r="D94" s="55"/>
      <c r="E94" s="14"/>
      <c r="F94" s="55"/>
      <c r="G94" s="14"/>
      <c r="H94" s="156"/>
      <c r="I94" s="55"/>
      <c r="J94" s="14"/>
      <c r="K94" s="14"/>
    </row>
    <row r="95" spans="1:11" s="56" customFormat="1" ht="21.75">
      <c r="A95" s="14">
        <v>35</v>
      </c>
      <c r="B95" s="13" t="s">
        <v>683</v>
      </c>
      <c r="C95" s="13" t="s">
        <v>679</v>
      </c>
      <c r="D95" s="55">
        <v>80</v>
      </c>
      <c r="E95" s="14" t="s">
        <v>706</v>
      </c>
      <c r="F95" s="55">
        <v>887</v>
      </c>
      <c r="G95" s="14"/>
      <c r="H95" s="156"/>
      <c r="I95" s="55">
        <v>887</v>
      </c>
      <c r="J95" s="14"/>
      <c r="K95" s="14" t="s">
        <v>20</v>
      </c>
    </row>
    <row r="96" spans="1:11" s="56" customFormat="1" ht="21.75">
      <c r="A96" s="14"/>
      <c r="B96" s="13"/>
      <c r="C96" s="13" t="s">
        <v>684</v>
      </c>
      <c r="D96" s="55"/>
      <c r="E96" s="14"/>
      <c r="F96" s="55"/>
      <c r="G96" s="14"/>
      <c r="H96" s="156"/>
      <c r="I96" s="55"/>
      <c r="J96" s="14"/>
      <c r="K96" s="14"/>
    </row>
    <row r="97" spans="1:256" s="56" customFormat="1" ht="21.75">
      <c r="A97" s="14">
        <v>36</v>
      </c>
      <c r="B97" s="13" t="s">
        <v>728</v>
      </c>
      <c r="C97" s="13" t="s">
        <v>679</v>
      </c>
      <c r="D97" s="55">
        <v>80</v>
      </c>
      <c r="E97" s="14" t="s">
        <v>706</v>
      </c>
      <c r="F97" s="156">
        <v>425.75</v>
      </c>
      <c r="G97" s="14"/>
      <c r="H97" s="156"/>
      <c r="I97" s="156">
        <v>425.75</v>
      </c>
      <c r="J97" s="14"/>
      <c r="K97" s="14" t="s">
        <v>20</v>
      </c>
      <c r="L97" s="165"/>
      <c r="M97" s="166"/>
      <c r="N97" s="166"/>
      <c r="O97" s="166"/>
      <c r="P97" s="166"/>
      <c r="Q97" s="166"/>
      <c r="R97" s="166"/>
      <c r="S97" s="166"/>
      <c r="T97" s="16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  <c r="IV97" s="62"/>
    </row>
    <row r="98" spans="1:11" s="56" customFormat="1" ht="21.75">
      <c r="A98" s="14"/>
      <c r="B98" s="13"/>
      <c r="C98" s="13" t="s">
        <v>697</v>
      </c>
      <c r="D98" s="55"/>
      <c r="E98" s="14"/>
      <c r="F98" s="55"/>
      <c r="G98" s="14"/>
      <c r="H98" s="156"/>
      <c r="I98" s="55"/>
      <c r="J98" s="14"/>
      <c r="K98" s="14"/>
    </row>
    <row r="99" spans="1:11" s="56" customFormat="1" ht="21.75">
      <c r="A99" s="20"/>
      <c r="B99" s="31"/>
      <c r="C99" s="31"/>
      <c r="D99" s="161"/>
      <c r="E99" s="20"/>
      <c r="F99" s="161"/>
      <c r="G99" s="20"/>
      <c r="H99" s="162"/>
      <c r="I99" s="161"/>
      <c r="J99" s="20"/>
      <c r="K99" s="20"/>
    </row>
    <row r="100" spans="1:11" s="56" customFormat="1" ht="21.75">
      <c r="A100" s="202"/>
      <c r="B100" s="203"/>
      <c r="C100" s="203"/>
      <c r="D100" s="205"/>
      <c r="E100" s="202"/>
      <c r="F100" s="205"/>
      <c r="G100" s="202"/>
      <c r="H100" s="206"/>
      <c r="I100" s="205"/>
      <c r="J100" s="202"/>
      <c r="K100" s="207">
        <v>8</v>
      </c>
    </row>
    <row r="101" spans="1:11" s="56" customFormat="1" ht="21.75">
      <c r="A101" s="262" t="s">
        <v>659</v>
      </c>
      <c r="B101" s="262" t="s">
        <v>0</v>
      </c>
      <c r="C101" s="262" t="s">
        <v>1</v>
      </c>
      <c r="D101" s="122" t="s">
        <v>9</v>
      </c>
      <c r="E101" s="85" t="s">
        <v>660</v>
      </c>
      <c r="F101" s="266" t="s">
        <v>3</v>
      </c>
      <c r="G101" s="267"/>
      <c r="H101" s="267"/>
      <c r="I101" s="268"/>
      <c r="J101" s="269" t="s">
        <v>661</v>
      </c>
      <c r="K101" s="270"/>
    </row>
    <row r="102" spans="1:11" s="56" customFormat="1" ht="21.75">
      <c r="A102" s="272"/>
      <c r="B102" s="272"/>
      <c r="C102" s="274"/>
      <c r="D102" s="23" t="s">
        <v>10</v>
      </c>
      <c r="E102" s="9" t="s">
        <v>662</v>
      </c>
      <c r="F102" s="122" t="s">
        <v>8</v>
      </c>
      <c r="G102" s="85" t="s">
        <v>3</v>
      </c>
      <c r="H102" s="271" t="s">
        <v>663</v>
      </c>
      <c r="I102" s="271" t="s">
        <v>5</v>
      </c>
      <c r="J102" s="262" t="s">
        <v>7</v>
      </c>
      <c r="K102" s="262" t="s">
        <v>6</v>
      </c>
    </row>
    <row r="103" spans="1:11" s="56" customFormat="1" ht="21.75">
      <c r="A103" s="273"/>
      <c r="B103" s="273"/>
      <c r="C103" s="273"/>
      <c r="D103" s="151" t="s">
        <v>11</v>
      </c>
      <c r="E103" s="11"/>
      <c r="F103" s="152" t="s">
        <v>12</v>
      </c>
      <c r="G103" s="153" t="s">
        <v>14</v>
      </c>
      <c r="H103" s="273"/>
      <c r="I103" s="273"/>
      <c r="J103" s="273"/>
      <c r="K103" s="273"/>
    </row>
    <row r="104" spans="1:11" s="56" customFormat="1" ht="21.75">
      <c r="A104" s="14">
        <v>37</v>
      </c>
      <c r="B104" s="13" t="s">
        <v>683</v>
      </c>
      <c r="C104" s="13" t="s">
        <v>679</v>
      </c>
      <c r="D104" s="55">
        <v>80</v>
      </c>
      <c r="E104" s="14" t="s">
        <v>706</v>
      </c>
      <c r="F104" s="156">
        <v>839.85</v>
      </c>
      <c r="G104" s="14"/>
      <c r="H104" s="156"/>
      <c r="I104" s="156">
        <v>839.85</v>
      </c>
      <c r="J104" s="14"/>
      <c r="K104" s="14" t="s">
        <v>20</v>
      </c>
    </row>
    <row r="105" spans="1:26" s="89" customFormat="1" ht="21.75">
      <c r="A105" s="14"/>
      <c r="B105" s="13"/>
      <c r="C105" s="13" t="s">
        <v>697</v>
      </c>
      <c r="D105" s="55"/>
      <c r="E105" s="14"/>
      <c r="F105" s="55"/>
      <c r="G105" s="14"/>
      <c r="H105" s="156"/>
      <c r="I105" s="55"/>
      <c r="J105" s="14"/>
      <c r="K105" s="14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18" s="89" customFormat="1" ht="21.75">
      <c r="A106" s="14">
        <v>38</v>
      </c>
      <c r="B106" s="13" t="s">
        <v>699</v>
      </c>
      <c r="C106" s="13" t="s">
        <v>679</v>
      </c>
      <c r="D106" s="55">
        <v>80</v>
      </c>
      <c r="E106" s="14" t="s">
        <v>706</v>
      </c>
      <c r="F106" s="55">
        <v>130</v>
      </c>
      <c r="G106" s="14"/>
      <c r="H106" s="156"/>
      <c r="I106" s="55">
        <v>130</v>
      </c>
      <c r="J106" s="14"/>
      <c r="K106" s="14" t="s">
        <v>20</v>
      </c>
      <c r="L106" s="56"/>
      <c r="M106" s="56"/>
      <c r="N106" s="56"/>
      <c r="O106" s="56"/>
      <c r="P106" s="56"/>
      <c r="Q106" s="56"/>
      <c r="R106" s="56"/>
    </row>
    <row r="107" spans="1:18" s="89" customFormat="1" ht="21.75">
      <c r="A107" s="14"/>
      <c r="B107" s="13"/>
      <c r="C107" s="13" t="s">
        <v>697</v>
      </c>
      <c r="D107" s="55"/>
      <c r="E107" s="14"/>
      <c r="F107" s="55"/>
      <c r="G107" s="14"/>
      <c r="H107" s="156"/>
      <c r="I107" s="55"/>
      <c r="J107" s="14"/>
      <c r="K107" s="14"/>
      <c r="L107" s="56"/>
      <c r="M107" s="56"/>
      <c r="N107" s="56"/>
      <c r="O107" s="56"/>
      <c r="P107" s="56"/>
      <c r="Q107" s="56"/>
      <c r="R107" s="56"/>
    </row>
    <row r="108" spans="1:26" ht="21.75">
      <c r="A108" s="7"/>
      <c r="B108" s="62" t="s">
        <v>729</v>
      </c>
      <c r="C108" s="62"/>
      <c r="D108" s="62"/>
      <c r="E108" s="62"/>
      <c r="F108" s="62"/>
      <c r="G108" s="62"/>
      <c r="H108" s="62"/>
      <c r="I108" s="62"/>
      <c r="J108" s="7"/>
      <c r="K108" s="62"/>
      <c r="L108" s="89"/>
      <c r="M108" s="56"/>
      <c r="N108" s="56"/>
      <c r="O108" s="56"/>
      <c r="P108" s="56"/>
      <c r="Q108" s="56"/>
      <c r="R108" s="56"/>
      <c r="S108" s="89"/>
      <c r="T108" s="89"/>
      <c r="U108" s="89"/>
      <c r="V108" s="89"/>
      <c r="W108" s="89"/>
      <c r="X108" s="89"/>
      <c r="Y108" s="89"/>
      <c r="Z108" s="89"/>
    </row>
    <row r="109" spans="1:26" s="56" customFormat="1" ht="21.75">
      <c r="A109" s="14">
        <v>39</v>
      </c>
      <c r="B109" s="13" t="s">
        <v>730</v>
      </c>
      <c r="C109" s="13" t="s">
        <v>731</v>
      </c>
      <c r="D109" s="55">
        <v>163</v>
      </c>
      <c r="E109" s="16">
        <v>18099</v>
      </c>
      <c r="F109" s="55">
        <v>1200</v>
      </c>
      <c r="G109" s="14"/>
      <c r="H109" s="156"/>
      <c r="I109" s="55">
        <v>1200</v>
      </c>
      <c r="J109" s="14"/>
      <c r="K109" s="14" t="s">
        <v>20</v>
      </c>
      <c r="L109" s="89"/>
      <c r="R109" s="89"/>
      <c r="S109" s="113"/>
      <c r="T109" s="113"/>
      <c r="U109" s="113"/>
      <c r="V109" s="113"/>
      <c r="W109" s="113"/>
      <c r="X109" s="113"/>
      <c r="Y109" s="113"/>
      <c r="Z109" s="113"/>
    </row>
    <row r="110" spans="1:18" s="56" customFormat="1" ht="21.75">
      <c r="A110" s="14">
        <v>40</v>
      </c>
      <c r="B110" s="13" t="s">
        <v>732</v>
      </c>
      <c r="C110" s="13" t="s">
        <v>731</v>
      </c>
      <c r="D110" s="55">
        <v>80</v>
      </c>
      <c r="E110" s="16">
        <v>18099</v>
      </c>
      <c r="F110" s="55">
        <v>1200</v>
      </c>
      <c r="G110" s="14"/>
      <c r="H110" s="156"/>
      <c r="I110" s="55">
        <v>1200</v>
      </c>
      <c r="J110" s="14"/>
      <c r="K110" s="14" t="s">
        <v>20</v>
      </c>
      <c r="L110" s="89"/>
      <c r="R110" s="89"/>
    </row>
    <row r="111" spans="1:18" s="56" customFormat="1" ht="21.75">
      <c r="A111" s="14">
        <v>41</v>
      </c>
      <c r="B111" s="13" t="s">
        <v>733</v>
      </c>
      <c r="C111" s="13" t="s">
        <v>731</v>
      </c>
      <c r="D111" s="55">
        <v>125</v>
      </c>
      <c r="E111" s="16" t="s">
        <v>734</v>
      </c>
      <c r="F111" s="55">
        <v>26000</v>
      </c>
      <c r="G111" s="14"/>
      <c r="H111" s="156"/>
      <c r="I111" s="55">
        <v>26000</v>
      </c>
      <c r="J111" s="14"/>
      <c r="K111" s="14" t="s">
        <v>18</v>
      </c>
      <c r="L111" s="113"/>
      <c r="M111" s="89"/>
      <c r="N111" s="89"/>
      <c r="O111" s="89"/>
      <c r="P111" s="89"/>
      <c r="Q111" s="89"/>
      <c r="R111" s="89"/>
    </row>
    <row r="112" spans="1:18" s="56" customFormat="1" ht="21.75">
      <c r="A112" s="14">
        <v>42</v>
      </c>
      <c r="B112" s="164" t="s">
        <v>735</v>
      </c>
      <c r="C112" s="13" t="s">
        <v>731</v>
      </c>
      <c r="D112" s="14">
        <v>22</v>
      </c>
      <c r="E112" s="14" t="s">
        <v>736</v>
      </c>
      <c r="F112" s="55">
        <v>8991</v>
      </c>
      <c r="G112" s="14"/>
      <c r="H112" s="156"/>
      <c r="I112" s="55">
        <v>8991</v>
      </c>
      <c r="J112" s="14"/>
      <c r="K112" s="14" t="s">
        <v>18</v>
      </c>
      <c r="M112" s="89"/>
      <c r="N112" s="89"/>
      <c r="O112" s="89"/>
      <c r="P112" s="89"/>
      <c r="Q112" s="89"/>
      <c r="R112" s="113"/>
    </row>
    <row r="113" spans="1:17" s="56" customFormat="1" ht="21.75">
      <c r="A113" s="14">
        <v>43</v>
      </c>
      <c r="B113" s="13" t="s">
        <v>732</v>
      </c>
      <c r="C113" s="13" t="s">
        <v>731</v>
      </c>
      <c r="D113" s="55">
        <v>241</v>
      </c>
      <c r="E113" s="14" t="s">
        <v>737</v>
      </c>
      <c r="F113" s="55">
        <v>1800</v>
      </c>
      <c r="G113" s="14"/>
      <c r="H113" s="156"/>
      <c r="I113" s="55">
        <v>1800</v>
      </c>
      <c r="J113" s="14"/>
      <c r="K113" s="14" t="s">
        <v>20</v>
      </c>
      <c r="M113" s="89"/>
      <c r="N113" s="89"/>
      <c r="O113" s="89"/>
      <c r="P113" s="89"/>
      <c r="Q113" s="89"/>
    </row>
    <row r="114" spans="1:17" s="56" customFormat="1" ht="21.75">
      <c r="A114" s="14">
        <v>44</v>
      </c>
      <c r="B114" s="13" t="s">
        <v>738</v>
      </c>
      <c r="C114" s="13" t="s">
        <v>731</v>
      </c>
      <c r="D114" s="55">
        <v>208</v>
      </c>
      <c r="E114" s="14" t="s">
        <v>737</v>
      </c>
      <c r="F114" s="55">
        <v>1800</v>
      </c>
      <c r="G114" s="14"/>
      <c r="H114" s="156"/>
      <c r="I114" s="55">
        <v>1800</v>
      </c>
      <c r="J114" s="14"/>
      <c r="K114" s="14" t="s">
        <v>20</v>
      </c>
      <c r="M114" s="113"/>
      <c r="N114" s="113"/>
      <c r="O114" s="113"/>
      <c r="P114" s="113"/>
      <c r="Q114" s="113"/>
    </row>
    <row r="115" spans="1:11" s="89" customFormat="1" ht="21.75">
      <c r="A115" s="14">
        <v>45</v>
      </c>
      <c r="B115" s="13" t="s">
        <v>739</v>
      </c>
      <c r="C115" s="13" t="s">
        <v>731</v>
      </c>
      <c r="D115" s="55">
        <v>105</v>
      </c>
      <c r="E115" s="14" t="s">
        <v>740</v>
      </c>
      <c r="F115" s="55">
        <v>1300</v>
      </c>
      <c r="G115" s="14"/>
      <c r="H115" s="156"/>
      <c r="I115" s="55">
        <v>1300</v>
      </c>
      <c r="J115" s="14"/>
      <c r="K115" s="14" t="s">
        <v>18</v>
      </c>
    </row>
    <row r="116" spans="1:11" s="89" customFormat="1" ht="21.75">
      <c r="A116" s="14"/>
      <c r="B116" s="13" t="s">
        <v>741</v>
      </c>
      <c r="C116" s="13"/>
      <c r="D116" s="55"/>
      <c r="E116" s="14"/>
      <c r="F116" s="55"/>
      <c r="G116" s="14"/>
      <c r="H116" s="156"/>
      <c r="I116" s="55"/>
      <c r="J116" s="14"/>
      <c r="K116" s="14"/>
    </row>
    <row r="117" spans="1:11" s="89" customFormat="1" ht="21.75">
      <c r="A117" s="14">
        <v>46</v>
      </c>
      <c r="B117" s="13" t="s">
        <v>742</v>
      </c>
      <c r="C117" s="13" t="s">
        <v>731</v>
      </c>
      <c r="D117" s="55">
        <v>253</v>
      </c>
      <c r="E117" s="14" t="s">
        <v>743</v>
      </c>
      <c r="F117" s="55">
        <v>1800</v>
      </c>
      <c r="G117" s="14"/>
      <c r="H117" s="156"/>
      <c r="I117" s="55">
        <v>1800</v>
      </c>
      <c r="J117" s="14"/>
      <c r="K117" s="14" t="s">
        <v>20</v>
      </c>
    </row>
    <row r="118" spans="1:11" s="56" customFormat="1" ht="21.75">
      <c r="A118" s="14">
        <v>47</v>
      </c>
      <c r="B118" s="13" t="s">
        <v>744</v>
      </c>
      <c r="C118" s="13" t="s">
        <v>731</v>
      </c>
      <c r="D118" s="55">
        <v>216</v>
      </c>
      <c r="E118" s="14" t="s">
        <v>743</v>
      </c>
      <c r="F118" s="55">
        <v>1800</v>
      </c>
      <c r="G118" s="14"/>
      <c r="H118" s="156"/>
      <c r="I118" s="55">
        <v>1800</v>
      </c>
      <c r="J118" s="14"/>
      <c r="K118" s="14" t="s">
        <v>20</v>
      </c>
    </row>
    <row r="119" spans="1:11" s="56" customFormat="1" ht="21.75">
      <c r="A119" s="14">
        <v>48</v>
      </c>
      <c r="B119" s="13" t="s">
        <v>745</v>
      </c>
      <c r="C119" s="13" t="s">
        <v>731</v>
      </c>
      <c r="D119" s="55">
        <v>71</v>
      </c>
      <c r="E119" s="14" t="s">
        <v>746</v>
      </c>
      <c r="F119" s="55">
        <v>11628</v>
      </c>
      <c r="G119" s="14"/>
      <c r="H119" s="156"/>
      <c r="I119" s="55">
        <v>11628</v>
      </c>
      <c r="J119" s="14"/>
      <c r="K119" s="14" t="s">
        <v>18</v>
      </c>
    </row>
    <row r="120" spans="1:11" s="56" customFormat="1" ht="21.75">
      <c r="A120" s="14">
        <v>49</v>
      </c>
      <c r="B120" s="13" t="s">
        <v>747</v>
      </c>
      <c r="C120" s="13" t="s">
        <v>731</v>
      </c>
      <c r="D120" s="55">
        <v>61</v>
      </c>
      <c r="E120" s="16">
        <v>18286</v>
      </c>
      <c r="F120" s="55">
        <v>1300</v>
      </c>
      <c r="G120" s="14"/>
      <c r="H120" s="156"/>
      <c r="I120" s="55">
        <v>1300</v>
      </c>
      <c r="J120" s="14"/>
      <c r="K120" s="14" t="s">
        <v>18</v>
      </c>
    </row>
    <row r="121" spans="1:11" s="56" customFormat="1" ht="21.75">
      <c r="A121" s="14"/>
      <c r="B121" s="13" t="s">
        <v>748</v>
      </c>
      <c r="C121" s="13"/>
      <c r="D121" s="55"/>
      <c r="E121" s="14"/>
      <c r="F121" s="55"/>
      <c r="G121" s="14"/>
      <c r="H121" s="156"/>
      <c r="I121" s="55"/>
      <c r="J121" s="14"/>
      <c r="K121" s="14"/>
    </row>
    <row r="122" spans="1:11" s="56" customFormat="1" ht="21.75">
      <c r="A122" s="14">
        <v>50</v>
      </c>
      <c r="B122" s="164" t="s">
        <v>749</v>
      </c>
      <c r="C122" s="13" t="s">
        <v>731</v>
      </c>
      <c r="D122" s="55">
        <v>85</v>
      </c>
      <c r="E122" s="14" t="s">
        <v>750</v>
      </c>
      <c r="F122" s="55">
        <v>62000</v>
      </c>
      <c r="G122" s="14"/>
      <c r="H122" s="156"/>
      <c r="I122" s="55">
        <v>62000</v>
      </c>
      <c r="J122" s="14"/>
      <c r="K122" s="14" t="s">
        <v>18</v>
      </c>
    </row>
    <row r="123" spans="1:11" s="56" customFormat="1" ht="21.75">
      <c r="A123" s="14"/>
      <c r="B123" s="13" t="s">
        <v>751</v>
      </c>
      <c r="C123" s="13"/>
      <c r="D123" s="55"/>
      <c r="E123" s="13"/>
      <c r="F123" s="55"/>
      <c r="G123" s="14"/>
      <c r="H123" s="156"/>
      <c r="I123" s="55"/>
      <c r="J123" s="14"/>
      <c r="K123" s="14"/>
    </row>
    <row r="124" spans="1:11" s="56" customFormat="1" ht="21.75">
      <c r="A124" s="20">
        <v>51</v>
      </c>
      <c r="B124" s="31" t="s">
        <v>752</v>
      </c>
      <c r="C124" s="31" t="s">
        <v>731</v>
      </c>
      <c r="D124" s="161">
        <v>317</v>
      </c>
      <c r="E124" s="31" t="s">
        <v>753</v>
      </c>
      <c r="F124" s="161">
        <v>1800</v>
      </c>
      <c r="G124" s="20"/>
      <c r="H124" s="162"/>
      <c r="I124" s="161">
        <v>1800</v>
      </c>
      <c r="J124" s="20"/>
      <c r="K124" s="20" t="s">
        <v>20</v>
      </c>
    </row>
    <row r="125" spans="1:11" s="56" customFormat="1" ht="21.75">
      <c r="A125" s="202"/>
      <c r="B125" s="203"/>
      <c r="C125" s="203"/>
      <c r="D125" s="205"/>
      <c r="E125" s="203"/>
      <c r="F125" s="205"/>
      <c r="G125" s="202"/>
      <c r="H125" s="206"/>
      <c r="I125" s="205"/>
      <c r="J125" s="202"/>
      <c r="K125" s="207">
        <v>9</v>
      </c>
    </row>
    <row r="126" spans="1:11" s="56" customFormat="1" ht="21.75">
      <c r="A126" s="262" t="s">
        <v>659</v>
      </c>
      <c r="B126" s="262" t="s">
        <v>0</v>
      </c>
      <c r="C126" s="262" t="s">
        <v>1</v>
      </c>
      <c r="D126" s="122" t="s">
        <v>9</v>
      </c>
      <c r="E126" s="85" t="s">
        <v>660</v>
      </c>
      <c r="F126" s="266" t="s">
        <v>3</v>
      </c>
      <c r="G126" s="267"/>
      <c r="H126" s="267"/>
      <c r="I126" s="268"/>
      <c r="J126" s="269" t="s">
        <v>661</v>
      </c>
      <c r="K126" s="270"/>
    </row>
    <row r="127" spans="1:11" s="56" customFormat="1" ht="21.75">
      <c r="A127" s="272"/>
      <c r="B127" s="272"/>
      <c r="C127" s="274"/>
      <c r="D127" s="23" t="s">
        <v>10</v>
      </c>
      <c r="E127" s="9" t="s">
        <v>662</v>
      </c>
      <c r="F127" s="122" t="s">
        <v>8</v>
      </c>
      <c r="G127" s="85" t="s">
        <v>3</v>
      </c>
      <c r="H127" s="271" t="s">
        <v>663</v>
      </c>
      <c r="I127" s="271" t="s">
        <v>5</v>
      </c>
      <c r="J127" s="262" t="s">
        <v>7</v>
      </c>
      <c r="K127" s="262" t="s">
        <v>6</v>
      </c>
    </row>
    <row r="128" spans="1:11" s="56" customFormat="1" ht="21.75">
      <c r="A128" s="273"/>
      <c r="B128" s="273"/>
      <c r="C128" s="273"/>
      <c r="D128" s="151" t="s">
        <v>11</v>
      </c>
      <c r="E128" s="11"/>
      <c r="F128" s="152" t="s">
        <v>12</v>
      </c>
      <c r="G128" s="153" t="s">
        <v>14</v>
      </c>
      <c r="H128" s="273"/>
      <c r="I128" s="273"/>
      <c r="J128" s="273"/>
      <c r="K128" s="273"/>
    </row>
    <row r="129" spans="1:11" s="56" customFormat="1" ht="21.75">
      <c r="A129" s="168">
        <v>52</v>
      </c>
      <c r="B129" s="13" t="s">
        <v>754</v>
      </c>
      <c r="C129" s="13" t="s">
        <v>731</v>
      </c>
      <c r="D129" s="55">
        <v>247</v>
      </c>
      <c r="E129" s="13" t="s">
        <v>753</v>
      </c>
      <c r="F129" s="55">
        <v>1800</v>
      </c>
      <c r="G129" s="14"/>
      <c r="H129" s="156"/>
      <c r="I129" s="55">
        <v>1800</v>
      </c>
      <c r="J129" s="14"/>
      <c r="K129" s="14" t="s">
        <v>20</v>
      </c>
    </row>
    <row r="130" spans="1:11" s="56" customFormat="1" ht="21.75">
      <c r="A130" s="14">
        <v>53</v>
      </c>
      <c r="B130" s="13" t="s">
        <v>755</v>
      </c>
      <c r="C130" s="13" t="s">
        <v>731</v>
      </c>
      <c r="D130" s="55">
        <v>20</v>
      </c>
      <c r="E130" s="14" t="s">
        <v>756</v>
      </c>
      <c r="F130" s="55">
        <v>6000</v>
      </c>
      <c r="G130" s="14"/>
      <c r="H130" s="156"/>
      <c r="I130" s="55">
        <v>6000</v>
      </c>
      <c r="J130" s="14"/>
      <c r="K130" s="14" t="s">
        <v>20</v>
      </c>
    </row>
    <row r="131" spans="1:11" s="56" customFormat="1" ht="21.75">
      <c r="A131" s="9"/>
      <c r="B131" s="13" t="s">
        <v>757</v>
      </c>
      <c r="C131" s="13"/>
      <c r="D131" s="55"/>
      <c r="E131" s="16">
        <v>18095</v>
      </c>
      <c r="F131" s="55"/>
      <c r="G131" s="14"/>
      <c r="H131" s="156"/>
      <c r="I131" s="55"/>
      <c r="J131" s="14"/>
      <c r="K131" s="14"/>
    </row>
    <row r="132" spans="1:11" s="56" customFormat="1" ht="21.75">
      <c r="A132" s="14">
        <v>54</v>
      </c>
      <c r="B132" s="13" t="s">
        <v>755</v>
      </c>
      <c r="C132" s="13" t="s">
        <v>731</v>
      </c>
      <c r="D132" s="55">
        <v>20</v>
      </c>
      <c r="E132" s="164" t="s">
        <v>758</v>
      </c>
      <c r="F132" s="55">
        <v>6000</v>
      </c>
      <c r="G132" s="14"/>
      <c r="H132" s="156"/>
      <c r="I132" s="55">
        <v>6000</v>
      </c>
      <c r="J132" s="14"/>
      <c r="K132" s="14" t="s">
        <v>18</v>
      </c>
    </row>
    <row r="133" spans="1:11" s="56" customFormat="1" ht="21.75">
      <c r="A133" s="9"/>
      <c r="B133" s="13" t="s">
        <v>759</v>
      </c>
      <c r="C133" s="13"/>
      <c r="D133" s="55"/>
      <c r="E133" s="13"/>
      <c r="F133" s="55"/>
      <c r="G133" s="14"/>
      <c r="H133" s="156"/>
      <c r="I133" s="55"/>
      <c r="J133" s="14"/>
      <c r="K133" s="14"/>
    </row>
    <row r="134" spans="1:11" s="56" customFormat="1" ht="21.75">
      <c r="A134" s="14">
        <v>55</v>
      </c>
      <c r="B134" s="13" t="s">
        <v>760</v>
      </c>
      <c r="C134" s="13" t="s">
        <v>731</v>
      </c>
      <c r="D134" s="55">
        <v>97</v>
      </c>
      <c r="E134" s="169">
        <v>18256</v>
      </c>
      <c r="F134" s="55"/>
      <c r="G134" s="14"/>
      <c r="H134" s="156" t="s">
        <v>761</v>
      </c>
      <c r="I134" s="55"/>
      <c r="J134" s="14"/>
      <c r="K134" s="14"/>
    </row>
    <row r="135" spans="1:11" s="56" customFormat="1" ht="21.75">
      <c r="A135" s="9"/>
      <c r="B135" s="31" t="s">
        <v>762</v>
      </c>
      <c r="C135" s="13"/>
      <c r="D135" s="161"/>
      <c r="E135" s="31"/>
      <c r="F135" s="161"/>
      <c r="G135" s="20"/>
      <c r="H135" s="162">
        <v>21404</v>
      </c>
      <c r="I135" s="161">
        <v>21404</v>
      </c>
      <c r="J135" s="20"/>
      <c r="K135" s="20"/>
    </row>
    <row r="136" spans="1:11" s="56" customFormat="1" ht="21.75">
      <c r="A136" s="5"/>
      <c r="B136" s="5" t="s">
        <v>763</v>
      </c>
      <c r="C136" s="65"/>
      <c r="D136" s="63">
        <f>SUM(D9:D135)</f>
        <v>19865</v>
      </c>
      <c r="E136" s="170"/>
      <c r="F136" s="63">
        <f>SUM(F9:F135)</f>
        <v>277296.45</v>
      </c>
      <c r="G136" s="5"/>
      <c r="H136" s="172">
        <f>H13+H15+47+18+H135</f>
        <v>83030.25</v>
      </c>
      <c r="I136" s="172">
        <f>SUM(I9:I135)</f>
        <v>360326.7</v>
      </c>
      <c r="J136" s="5"/>
      <c r="K136" s="5"/>
    </row>
    <row r="137" spans="1:11" s="56" customFormat="1" ht="21.75">
      <c r="A137" s="173"/>
      <c r="B137" s="173"/>
      <c r="C137" s="174"/>
      <c r="D137" s="175"/>
      <c r="E137" s="43"/>
      <c r="F137" s="175"/>
      <c r="G137" s="173"/>
      <c r="H137" s="176"/>
      <c r="I137" s="176"/>
      <c r="J137" s="173"/>
      <c r="K137" s="173"/>
    </row>
    <row r="138" spans="1:11" s="56" customFormat="1" ht="21.75">
      <c r="A138" s="173"/>
      <c r="B138" s="173"/>
      <c r="C138" s="174"/>
      <c r="D138" s="175"/>
      <c r="E138" s="43"/>
      <c r="F138" s="175"/>
      <c r="G138" s="173"/>
      <c r="H138" s="176"/>
      <c r="I138" s="176"/>
      <c r="J138" s="173"/>
      <c r="K138" s="173"/>
    </row>
    <row r="139" spans="1:11" s="56" customFormat="1" ht="21.75">
      <c r="A139" s="173"/>
      <c r="B139" s="173"/>
      <c r="C139" s="174"/>
      <c r="D139" s="175"/>
      <c r="E139" s="43"/>
      <c r="F139" s="175"/>
      <c r="G139" s="173"/>
      <c r="H139" s="176"/>
      <c r="I139" s="176"/>
      <c r="J139" s="173"/>
      <c r="K139" s="173"/>
    </row>
    <row r="140" spans="1:11" s="56" customFormat="1" ht="21.75">
      <c r="A140" s="173"/>
      <c r="B140" s="173"/>
      <c r="C140" s="174"/>
      <c r="D140" s="175"/>
      <c r="E140" s="43"/>
      <c r="F140" s="175"/>
      <c r="G140" s="173"/>
      <c r="H140" s="176"/>
      <c r="I140" s="176"/>
      <c r="J140" s="173"/>
      <c r="K140" s="173"/>
    </row>
    <row r="141" spans="1:26" s="89" customFormat="1" ht="21.75">
      <c r="A141" s="173"/>
      <c r="B141" s="173"/>
      <c r="C141" s="174"/>
      <c r="D141" s="175"/>
      <c r="E141" s="43"/>
      <c r="F141" s="175"/>
      <c r="G141" s="173"/>
      <c r="H141" s="176"/>
      <c r="I141" s="176"/>
      <c r="J141" s="173"/>
      <c r="K141" s="173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s="174" customFormat="1" ht="21.75">
      <c r="A142" s="173"/>
      <c r="B142" s="173"/>
      <c r="D142" s="175"/>
      <c r="E142" s="43"/>
      <c r="F142" s="175"/>
      <c r="G142" s="173"/>
      <c r="H142" s="176"/>
      <c r="I142" s="176"/>
      <c r="J142" s="173"/>
      <c r="K142" s="173"/>
      <c r="L142" s="56"/>
      <c r="M142" s="56"/>
      <c r="N142" s="56"/>
      <c r="O142" s="56"/>
      <c r="P142" s="56"/>
      <c r="Q142" s="56"/>
      <c r="R142" s="56"/>
      <c r="S142" s="89"/>
      <c r="T142" s="89"/>
      <c r="U142" s="89"/>
      <c r="V142" s="89"/>
      <c r="W142" s="89"/>
      <c r="X142" s="89"/>
      <c r="Y142" s="89"/>
      <c r="Z142" s="89"/>
    </row>
    <row r="143" spans="1:18" s="174" customFormat="1" ht="21.75">
      <c r="A143" s="173"/>
      <c r="B143" s="173"/>
      <c r="D143" s="175"/>
      <c r="E143" s="43"/>
      <c r="F143" s="175"/>
      <c r="G143" s="173"/>
      <c r="H143" s="176"/>
      <c r="I143" s="176"/>
      <c r="J143" s="173"/>
      <c r="K143" s="173"/>
      <c r="L143" s="56"/>
      <c r="M143" s="56"/>
      <c r="N143" s="56"/>
      <c r="O143" s="56"/>
      <c r="P143" s="56"/>
      <c r="Q143" s="56"/>
      <c r="R143" s="56"/>
    </row>
    <row r="144" spans="1:26" s="89" customFormat="1" ht="21.75">
      <c r="A144" s="173"/>
      <c r="B144" s="173"/>
      <c r="C144" s="174"/>
      <c r="D144" s="175"/>
      <c r="E144" s="43"/>
      <c r="F144" s="175"/>
      <c r="G144" s="173"/>
      <c r="H144" s="176"/>
      <c r="I144" s="176"/>
      <c r="J144" s="173"/>
      <c r="K144" s="173"/>
      <c r="M144" s="56"/>
      <c r="N144" s="56"/>
      <c r="O144" s="56"/>
      <c r="P144" s="56"/>
      <c r="Q144" s="56"/>
      <c r="R144" s="56"/>
      <c r="S144" s="174"/>
      <c r="T144" s="174"/>
      <c r="U144" s="174"/>
      <c r="V144" s="174"/>
      <c r="W144" s="174"/>
      <c r="X144" s="174"/>
      <c r="Y144" s="174"/>
      <c r="Z144" s="174"/>
    </row>
    <row r="145" spans="1:17" s="89" customFormat="1" ht="21.75">
      <c r="A145" s="173"/>
      <c r="B145" s="173"/>
      <c r="C145" s="174"/>
      <c r="D145" s="175"/>
      <c r="E145" s="43"/>
      <c r="F145" s="175"/>
      <c r="G145" s="173"/>
      <c r="H145" s="176"/>
      <c r="I145" s="176"/>
      <c r="J145" s="173"/>
      <c r="K145" s="173"/>
      <c r="L145" s="174"/>
      <c r="M145" s="56"/>
      <c r="N145" s="56"/>
      <c r="O145" s="56"/>
      <c r="P145" s="56"/>
      <c r="Q145" s="56"/>
    </row>
    <row r="146" spans="1:18" s="89" customFormat="1" ht="21.75">
      <c r="A146" s="173"/>
      <c r="B146" s="173"/>
      <c r="C146" s="174"/>
      <c r="D146" s="175"/>
      <c r="E146" s="43"/>
      <c r="F146" s="175"/>
      <c r="G146" s="173"/>
      <c r="H146" s="176"/>
      <c r="I146" s="176"/>
      <c r="J146" s="173"/>
      <c r="K146" s="173"/>
      <c r="L146" s="174"/>
      <c r="M146" s="56"/>
      <c r="N146" s="56"/>
      <c r="O146" s="56"/>
      <c r="P146" s="56"/>
      <c r="Q146" s="56"/>
      <c r="R146" s="174"/>
    </row>
    <row r="147" spans="1:26" ht="21.75">
      <c r="A147" s="173"/>
      <c r="B147" s="173"/>
      <c r="C147" s="174"/>
      <c r="D147" s="175"/>
      <c r="E147" s="43"/>
      <c r="F147" s="175"/>
      <c r="G147" s="173"/>
      <c r="H147" s="176"/>
      <c r="I147" s="176"/>
      <c r="J147" s="173"/>
      <c r="K147" s="173"/>
      <c r="L147" s="89"/>
      <c r="M147" s="89"/>
      <c r="N147" s="89"/>
      <c r="O147" s="89"/>
      <c r="P147" s="89"/>
      <c r="Q147" s="89"/>
      <c r="R147" s="174"/>
      <c r="S147" s="89"/>
      <c r="T147" s="89"/>
      <c r="U147" s="89"/>
      <c r="V147" s="89"/>
      <c r="W147" s="89"/>
      <c r="X147" s="89"/>
      <c r="Y147" s="89"/>
      <c r="Z147" s="89"/>
    </row>
    <row r="148" spans="1:26" ht="21.75">
      <c r="A148" s="173"/>
      <c r="B148" s="173"/>
      <c r="C148" s="174"/>
      <c r="D148" s="175"/>
      <c r="E148" s="43"/>
      <c r="F148" s="175"/>
      <c r="G148" s="173"/>
      <c r="H148" s="176"/>
      <c r="I148" s="176"/>
      <c r="J148" s="173"/>
      <c r="K148" s="173"/>
      <c r="L148" s="89"/>
      <c r="M148" s="89"/>
      <c r="N148" s="89"/>
      <c r="O148" s="89"/>
      <c r="P148" s="89"/>
      <c r="Q148" s="89"/>
      <c r="R148" s="174"/>
      <c r="S148" s="89"/>
      <c r="T148" s="89"/>
      <c r="U148" s="89"/>
      <c r="V148" s="89"/>
      <c r="W148" s="89"/>
      <c r="X148" s="89"/>
      <c r="Y148" s="89"/>
      <c r="Z148" s="89"/>
    </row>
    <row r="149" spans="1:26" ht="21.75">
      <c r="A149" s="173"/>
      <c r="B149" s="173"/>
      <c r="C149" s="174"/>
      <c r="D149" s="175"/>
      <c r="E149" s="43"/>
      <c r="F149" s="175"/>
      <c r="G149" s="173"/>
      <c r="H149" s="176"/>
      <c r="I149" s="176"/>
      <c r="J149" s="173"/>
      <c r="K149" s="173"/>
      <c r="L149" s="89"/>
      <c r="M149" s="89"/>
      <c r="N149" s="89"/>
      <c r="O149" s="89"/>
      <c r="P149" s="89"/>
      <c r="Q149" s="89"/>
      <c r="R149" s="174"/>
      <c r="S149" s="89"/>
      <c r="T149" s="89"/>
      <c r="U149" s="89"/>
      <c r="V149" s="89"/>
      <c r="W149" s="89"/>
      <c r="X149" s="89"/>
      <c r="Y149" s="89"/>
      <c r="Z149" s="89"/>
    </row>
    <row r="150" spans="1:18" ht="21.75">
      <c r="A150" s="173"/>
      <c r="B150" s="173"/>
      <c r="C150" s="174"/>
      <c r="D150" s="175"/>
      <c r="E150" s="43"/>
      <c r="F150" s="175"/>
      <c r="G150" s="173"/>
      <c r="H150" s="176"/>
      <c r="I150" s="176"/>
      <c r="J150" s="173"/>
      <c r="K150" s="199">
        <v>10</v>
      </c>
      <c r="L150" s="89"/>
      <c r="M150" s="174"/>
      <c r="N150" s="174"/>
      <c r="O150" s="174"/>
      <c r="P150" s="174"/>
      <c r="Q150" s="174"/>
      <c r="R150" s="89"/>
    </row>
    <row r="151" spans="1:18" s="56" customFormat="1" ht="21.75">
      <c r="A151" s="262" t="s">
        <v>659</v>
      </c>
      <c r="B151" s="262" t="s">
        <v>0</v>
      </c>
      <c r="C151" s="262" t="s">
        <v>1</v>
      </c>
      <c r="D151" s="122" t="s">
        <v>9</v>
      </c>
      <c r="E151" s="85" t="s">
        <v>660</v>
      </c>
      <c r="F151" s="266" t="s">
        <v>3</v>
      </c>
      <c r="G151" s="267"/>
      <c r="H151" s="267"/>
      <c r="I151" s="268"/>
      <c r="J151" s="85"/>
      <c r="K151" s="85" t="s">
        <v>661</v>
      </c>
      <c r="L151" s="113"/>
      <c r="M151" s="89"/>
      <c r="N151" s="89"/>
      <c r="O151" s="89"/>
      <c r="P151" s="89"/>
      <c r="Q151" s="89"/>
      <c r="R151" s="89"/>
    </row>
    <row r="152" spans="1:18" s="56" customFormat="1" ht="21.75">
      <c r="A152" s="272"/>
      <c r="B152" s="272"/>
      <c r="C152" s="274"/>
      <c r="D152" s="23" t="s">
        <v>10</v>
      </c>
      <c r="E152" s="9" t="s">
        <v>662</v>
      </c>
      <c r="F152" s="122" t="s">
        <v>8</v>
      </c>
      <c r="G152" s="85" t="s">
        <v>3</v>
      </c>
      <c r="H152" s="271" t="s">
        <v>663</v>
      </c>
      <c r="I152" s="271" t="s">
        <v>5</v>
      </c>
      <c r="J152" s="9" t="s">
        <v>7</v>
      </c>
      <c r="K152" s="9" t="s">
        <v>6</v>
      </c>
      <c r="L152" s="113"/>
      <c r="M152" s="89"/>
      <c r="N152" s="89"/>
      <c r="O152" s="89"/>
      <c r="P152" s="89"/>
      <c r="Q152" s="89"/>
      <c r="R152" s="113"/>
    </row>
    <row r="153" spans="1:18" s="56" customFormat="1" ht="21.75">
      <c r="A153" s="273"/>
      <c r="B153" s="273"/>
      <c r="C153" s="273"/>
      <c r="D153" s="151" t="s">
        <v>11</v>
      </c>
      <c r="E153" s="11"/>
      <c r="F153" s="152" t="s">
        <v>12</v>
      </c>
      <c r="G153" s="153" t="s">
        <v>14</v>
      </c>
      <c r="H153" s="273"/>
      <c r="I153" s="273"/>
      <c r="J153" s="11"/>
      <c r="K153" s="11"/>
      <c r="M153" s="89"/>
      <c r="N153" s="89"/>
      <c r="O153" s="89"/>
      <c r="P153" s="89"/>
      <c r="Q153" s="89"/>
      <c r="R153" s="113"/>
    </row>
    <row r="154" spans="1:17" s="56" customFormat="1" ht="21.75">
      <c r="A154" s="14"/>
      <c r="B154" s="61" t="s">
        <v>383</v>
      </c>
      <c r="C154" s="13"/>
      <c r="D154" s="55"/>
      <c r="E154" s="9"/>
      <c r="F154" s="55"/>
      <c r="G154" s="14"/>
      <c r="H154" s="156"/>
      <c r="I154" s="156"/>
      <c r="J154" s="156"/>
      <c r="K154" s="14"/>
      <c r="M154" s="113"/>
      <c r="N154" s="113"/>
      <c r="O154" s="113"/>
      <c r="P154" s="113"/>
      <c r="Q154" s="113"/>
    </row>
    <row r="155" spans="1:26" s="173" customFormat="1" ht="21.75">
      <c r="A155" s="14">
        <v>1</v>
      </c>
      <c r="B155" s="13" t="s">
        <v>764</v>
      </c>
      <c r="C155" s="13" t="s">
        <v>667</v>
      </c>
      <c r="D155" s="55">
        <v>339</v>
      </c>
      <c r="E155" s="14" t="s">
        <v>668</v>
      </c>
      <c r="F155" s="55">
        <v>9900</v>
      </c>
      <c r="G155" s="14"/>
      <c r="H155" s="156" t="s">
        <v>765</v>
      </c>
      <c r="I155" s="55">
        <v>18602</v>
      </c>
      <c r="J155" s="14"/>
      <c r="K155" s="14" t="s">
        <v>20</v>
      </c>
      <c r="L155" s="56"/>
      <c r="M155" s="113"/>
      <c r="N155" s="113"/>
      <c r="O155" s="113"/>
      <c r="P155" s="113"/>
      <c r="Q155" s="113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s="56" customFormat="1" ht="21.75">
      <c r="A156" s="14"/>
      <c r="B156" s="13"/>
      <c r="C156" s="13" t="s">
        <v>670</v>
      </c>
      <c r="D156" s="55"/>
      <c r="E156" s="14"/>
      <c r="F156" s="55"/>
      <c r="G156" s="14"/>
      <c r="H156" s="156">
        <v>3000</v>
      </c>
      <c r="I156" s="55"/>
      <c r="J156" s="14"/>
      <c r="K156" s="14"/>
      <c r="S156" s="173"/>
      <c r="T156" s="173"/>
      <c r="U156" s="173"/>
      <c r="V156" s="173"/>
      <c r="W156" s="173"/>
      <c r="X156" s="173"/>
      <c r="Y156" s="173"/>
      <c r="Z156" s="173"/>
    </row>
    <row r="157" spans="1:11" s="56" customFormat="1" ht="21.75">
      <c r="A157" s="14"/>
      <c r="B157" s="13"/>
      <c r="C157" s="13"/>
      <c r="D157" s="55"/>
      <c r="E157" s="14"/>
      <c r="F157" s="55"/>
      <c r="G157" s="14"/>
      <c r="H157" s="156" t="s">
        <v>766</v>
      </c>
      <c r="I157" s="55"/>
      <c r="J157" s="14"/>
      <c r="K157" s="14"/>
    </row>
    <row r="158" spans="1:12" s="56" customFormat="1" ht="21.75">
      <c r="A158" s="14"/>
      <c r="B158" s="13"/>
      <c r="C158" s="13"/>
      <c r="D158" s="55"/>
      <c r="E158" s="14"/>
      <c r="F158" s="55"/>
      <c r="G158" s="14"/>
      <c r="H158" s="156">
        <v>5702</v>
      </c>
      <c r="I158" s="55"/>
      <c r="J158" s="14"/>
      <c r="K158" s="14"/>
      <c r="L158" s="173"/>
    </row>
    <row r="159" spans="1:26" s="1" customFormat="1" ht="21.75">
      <c r="A159" s="14">
        <v>2</v>
      </c>
      <c r="B159" s="13" t="s">
        <v>767</v>
      </c>
      <c r="C159" s="13" t="s">
        <v>731</v>
      </c>
      <c r="D159" s="55">
        <v>51</v>
      </c>
      <c r="E159" s="14" t="s">
        <v>768</v>
      </c>
      <c r="F159" s="55">
        <v>8926</v>
      </c>
      <c r="G159" s="14"/>
      <c r="H159" s="156"/>
      <c r="I159" s="55">
        <v>8926</v>
      </c>
      <c r="J159" s="14"/>
      <c r="K159" s="14" t="s">
        <v>20</v>
      </c>
      <c r="L159" s="56"/>
      <c r="M159" s="56"/>
      <c r="N159" s="56"/>
      <c r="O159" s="56"/>
      <c r="P159" s="56"/>
      <c r="Q159" s="56"/>
      <c r="R159" s="173"/>
      <c r="S159" s="56"/>
      <c r="T159" s="56"/>
      <c r="U159" s="56"/>
      <c r="V159" s="56"/>
      <c r="W159" s="56"/>
      <c r="X159" s="56"/>
      <c r="Y159" s="56"/>
      <c r="Z159" s="56"/>
    </row>
    <row r="160" spans="1:26" ht="21.75">
      <c r="A160" s="14"/>
      <c r="B160" s="13" t="s">
        <v>769</v>
      </c>
      <c r="C160" s="13"/>
      <c r="D160" s="55"/>
      <c r="E160" s="14"/>
      <c r="F160" s="55"/>
      <c r="G160" s="14"/>
      <c r="H160" s="156"/>
      <c r="I160" s="55"/>
      <c r="J160" s="14"/>
      <c r="K160" s="14"/>
      <c r="L160" s="56"/>
      <c r="M160" s="56"/>
      <c r="N160" s="56"/>
      <c r="O160" s="56"/>
      <c r="P160" s="56"/>
      <c r="Q160" s="56"/>
      <c r="R160" s="56"/>
      <c r="S160" s="1"/>
      <c r="T160" s="1"/>
      <c r="U160" s="1"/>
      <c r="V160" s="1"/>
      <c r="W160" s="1"/>
      <c r="X160" s="1"/>
      <c r="Y160" s="1"/>
      <c r="Z160" s="1"/>
    </row>
    <row r="161" spans="1:26" s="56" customFormat="1" ht="21.75">
      <c r="A161" s="5"/>
      <c r="B161" s="5" t="s">
        <v>770</v>
      </c>
      <c r="C161" s="5"/>
      <c r="D161" s="63">
        <f>SUM(D155:D160)</f>
        <v>390</v>
      </c>
      <c r="E161" s="5"/>
      <c r="F161" s="63">
        <f>SUM(F155:F160)</f>
        <v>18826</v>
      </c>
      <c r="G161" s="5"/>
      <c r="H161" s="172">
        <f>H156+H158</f>
        <v>8702</v>
      </c>
      <c r="I161" s="63">
        <f>SUM(I155:I160)</f>
        <v>27528</v>
      </c>
      <c r="J161" s="5"/>
      <c r="K161" s="5"/>
      <c r="M161" s="173"/>
      <c r="N161" s="173"/>
      <c r="O161" s="173"/>
      <c r="P161" s="173"/>
      <c r="Q161" s="173"/>
      <c r="S161" s="113"/>
      <c r="T161" s="113"/>
      <c r="U161" s="113"/>
      <c r="V161" s="113"/>
      <c r="W161" s="113"/>
      <c r="X161" s="113"/>
      <c r="Y161" s="113"/>
      <c r="Z161" s="113"/>
    </row>
    <row r="162" spans="1:12" s="56" customFormat="1" ht="21.75">
      <c r="A162" s="14"/>
      <c r="B162" s="61" t="s">
        <v>636</v>
      </c>
      <c r="C162" s="13"/>
      <c r="D162" s="55"/>
      <c r="E162" s="14"/>
      <c r="F162" s="55"/>
      <c r="G162" s="14"/>
      <c r="H162" s="156"/>
      <c r="I162" s="55"/>
      <c r="J162" s="14"/>
      <c r="K162" s="14"/>
      <c r="L162" s="1"/>
    </row>
    <row r="163" spans="1:18" s="56" customFormat="1" ht="21.75">
      <c r="A163" s="14">
        <v>1</v>
      </c>
      <c r="B163" s="13" t="s">
        <v>771</v>
      </c>
      <c r="C163" s="164" t="s">
        <v>679</v>
      </c>
      <c r="D163" s="55">
        <v>194</v>
      </c>
      <c r="E163" s="14" t="s">
        <v>706</v>
      </c>
      <c r="F163" s="55">
        <v>4263</v>
      </c>
      <c r="G163" s="14"/>
      <c r="H163" s="156" t="s">
        <v>710</v>
      </c>
      <c r="I163" s="55">
        <v>5113</v>
      </c>
      <c r="J163" s="14"/>
      <c r="K163" s="14" t="s">
        <v>20</v>
      </c>
      <c r="L163" s="113"/>
      <c r="R163" s="1"/>
    </row>
    <row r="164" spans="1:18" s="56" customFormat="1" ht="21.75">
      <c r="A164" s="20"/>
      <c r="B164" s="31"/>
      <c r="C164" s="177" t="s">
        <v>689</v>
      </c>
      <c r="D164" s="161"/>
      <c r="E164" s="20"/>
      <c r="F164" s="161"/>
      <c r="G164" s="20"/>
      <c r="H164" s="162">
        <v>850</v>
      </c>
      <c r="I164" s="161"/>
      <c r="J164" s="20"/>
      <c r="K164" s="20"/>
      <c r="R164" s="113"/>
    </row>
    <row r="165" spans="1:17" s="56" customFormat="1" ht="21.75">
      <c r="A165" s="5"/>
      <c r="B165" s="5" t="s">
        <v>772</v>
      </c>
      <c r="C165" s="5"/>
      <c r="D165" s="63">
        <f>SUM(D163:D164)</f>
        <v>194</v>
      </c>
      <c r="E165" s="5"/>
      <c r="F165" s="63">
        <f>SUM(F163:F164)</f>
        <v>4263</v>
      </c>
      <c r="G165" s="5"/>
      <c r="H165" s="172">
        <f>SUM(H164)</f>
        <v>850</v>
      </c>
      <c r="I165" s="63">
        <f>SUM(I163:I164)</f>
        <v>5113</v>
      </c>
      <c r="J165" s="5"/>
      <c r="K165" s="5"/>
      <c r="M165" s="1"/>
      <c r="N165" s="1"/>
      <c r="O165" s="1"/>
      <c r="P165" s="1"/>
      <c r="Q165" s="1"/>
    </row>
    <row r="166" spans="1:17" s="56" customFormat="1" ht="21.75">
      <c r="A166" s="14"/>
      <c r="B166" s="61" t="s">
        <v>433</v>
      </c>
      <c r="C166" s="13"/>
      <c r="D166" s="55"/>
      <c r="E166" s="14"/>
      <c r="F166" s="55"/>
      <c r="G166" s="14"/>
      <c r="H166" s="156"/>
      <c r="I166" s="55"/>
      <c r="J166" s="14"/>
      <c r="K166" s="14"/>
      <c r="M166" s="113"/>
      <c r="N166" s="113"/>
      <c r="O166" s="113"/>
      <c r="P166" s="113"/>
      <c r="Q166" s="113"/>
    </row>
    <row r="167" spans="1:11" s="56" customFormat="1" ht="21.75">
      <c r="A167" s="14">
        <v>1</v>
      </c>
      <c r="B167" s="13" t="s">
        <v>773</v>
      </c>
      <c r="C167" s="13" t="s">
        <v>667</v>
      </c>
      <c r="D167" s="55">
        <v>3500</v>
      </c>
      <c r="E167" s="14" t="s">
        <v>668</v>
      </c>
      <c r="F167" s="55">
        <v>12616</v>
      </c>
      <c r="G167" s="14"/>
      <c r="H167" s="156">
        <v>4000</v>
      </c>
      <c r="I167" s="55">
        <v>16616</v>
      </c>
      <c r="J167" s="14"/>
      <c r="K167" s="14" t="s">
        <v>20</v>
      </c>
    </row>
    <row r="168" spans="1:11" s="56" customFormat="1" ht="21.75">
      <c r="A168" s="14"/>
      <c r="B168" s="13"/>
      <c r="C168" s="13" t="s">
        <v>670</v>
      </c>
      <c r="D168" s="55"/>
      <c r="E168" s="14"/>
      <c r="F168" s="55"/>
      <c r="G168" s="14"/>
      <c r="H168" s="156" t="s">
        <v>774</v>
      </c>
      <c r="I168" s="55"/>
      <c r="J168" s="14"/>
      <c r="K168" s="14"/>
    </row>
    <row r="169" spans="1:26" s="89" customFormat="1" ht="21.75">
      <c r="A169" s="14">
        <v>2</v>
      </c>
      <c r="B169" s="13" t="s">
        <v>775</v>
      </c>
      <c r="C169" s="164" t="s">
        <v>679</v>
      </c>
      <c r="D169" s="55">
        <v>44</v>
      </c>
      <c r="E169" s="14" t="s">
        <v>668</v>
      </c>
      <c r="F169" s="55">
        <v>1310</v>
      </c>
      <c r="G169" s="14"/>
      <c r="H169" s="156"/>
      <c r="I169" s="55">
        <v>1310</v>
      </c>
      <c r="J169" s="14"/>
      <c r="K169" s="14" t="s">
        <v>20</v>
      </c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18" s="89" customFormat="1" ht="21.75">
      <c r="A170" s="14"/>
      <c r="B170" s="13"/>
      <c r="C170" s="164" t="s">
        <v>689</v>
      </c>
      <c r="D170" s="55"/>
      <c r="E170" s="14"/>
      <c r="F170" s="55"/>
      <c r="G170" s="14"/>
      <c r="H170" s="156"/>
      <c r="I170" s="55"/>
      <c r="J170" s="14"/>
      <c r="K170" s="14"/>
      <c r="L170" s="56"/>
      <c r="M170" s="56"/>
      <c r="N170" s="56"/>
      <c r="O170" s="56"/>
      <c r="P170" s="56"/>
      <c r="Q170" s="56"/>
      <c r="R170" s="56"/>
    </row>
    <row r="171" spans="1:18" s="89" customFormat="1" ht="21.75">
      <c r="A171" s="14">
        <v>3</v>
      </c>
      <c r="B171" s="13" t="s">
        <v>776</v>
      </c>
      <c r="C171" s="164" t="s">
        <v>679</v>
      </c>
      <c r="D171" s="55">
        <v>102</v>
      </c>
      <c r="E171" s="14" t="s">
        <v>668</v>
      </c>
      <c r="F171" s="55">
        <v>650</v>
      </c>
      <c r="G171" s="14"/>
      <c r="H171" s="156"/>
      <c r="I171" s="55">
        <v>650</v>
      </c>
      <c r="J171" s="14"/>
      <c r="K171" s="14" t="s">
        <v>20</v>
      </c>
      <c r="L171" s="56"/>
      <c r="M171" s="56"/>
      <c r="N171" s="56"/>
      <c r="O171" s="56"/>
      <c r="P171" s="56"/>
      <c r="Q171" s="56"/>
      <c r="R171" s="56"/>
    </row>
    <row r="172" spans="1:26" ht="21.75">
      <c r="A172" s="14"/>
      <c r="B172" s="13"/>
      <c r="C172" s="164" t="s">
        <v>777</v>
      </c>
      <c r="D172" s="55"/>
      <c r="E172" s="14"/>
      <c r="F172" s="55"/>
      <c r="G172" s="14"/>
      <c r="H172" s="156"/>
      <c r="I172" s="55"/>
      <c r="J172" s="14"/>
      <c r="K172" s="14"/>
      <c r="L172" s="89"/>
      <c r="M172" s="56"/>
      <c r="N172" s="56"/>
      <c r="O172" s="56"/>
      <c r="P172" s="56"/>
      <c r="Q172" s="56"/>
      <c r="R172" s="56"/>
      <c r="S172" s="89"/>
      <c r="T172" s="89"/>
      <c r="U172" s="89"/>
      <c r="V172" s="89"/>
      <c r="W172" s="89"/>
      <c r="X172" s="89"/>
      <c r="Y172" s="89"/>
      <c r="Z172" s="89"/>
    </row>
    <row r="173" spans="1:26" s="56" customFormat="1" ht="21.75">
      <c r="A173" s="14">
        <v>4</v>
      </c>
      <c r="B173" s="13" t="s">
        <v>778</v>
      </c>
      <c r="C173" s="164" t="s">
        <v>679</v>
      </c>
      <c r="D173" s="55">
        <v>678</v>
      </c>
      <c r="E173" s="14" t="s">
        <v>668</v>
      </c>
      <c r="F173" s="55">
        <v>597</v>
      </c>
      <c r="G173" s="14"/>
      <c r="H173" s="156"/>
      <c r="I173" s="55">
        <v>597</v>
      </c>
      <c r="J173" s="14"/>
      <c r="K173" s="14" t="s">
        <v>20</v>
      </c>
      <c r="L173" s="89"/>
      <c r="R173" s="89"/>
      <c r="S173" s="113"/>
      <c r="T173" s="113"/>
      <c r="U173" s="113"/>
      <c r="V173" s="113"/>
      <c r="W173" s="113"/>
      <c r="X173" s="113"/>
      <c r="Y173" s="113"/>
      <c r="Z173" s="113"/>
    </row>
    <row r="174" spans="1:18" s="56" customFormat="1" ht="21.75">
      <c r="A174" s="20"/>
      <c r="B174" s="31"/>
      <c r="C174" s="177" t="s">
        <v>777</v>
      </c>
      <c r="D174" s="161"/>
      <c r="E174" s="20"/>
      <c r="F174" s="161"/>
      <c r="G174" s="20"/>
      <c r="H174" s="162"/>
      <c r="I174" s="161"/>
      <c r="J174" s="20"/>
      <c r="K174" s="20"/>
      <c r="L174" s="89"/>
      <c r="R174" s="89"/>
    </row>
    <row r="175" spans="1:18" s="56" customFormat="1" ht="21.75">
      <c r="A175" s="43"/>
      <c r="B175" s="203"/>
      <c r="C175" s="208"/>
      <c r="D175" s="205"/>
      <c r="E175" s="202"/>
      <c r="F175" s="205"/>
      <c r="G175" s="202"/>
      <c r="H175" s="206"/>
      <c r="I175" s="205"/>
      <c r="J175" s="202"/>
      <c r="K175" s="207">
        <v>11</v>
      </c>
      <c r="L175" s="89"/>
      <c r="R175" s="89"/>
    </row>
    <row r="176" spans="1:18" s="56" customFormat="1" ht="21.75">
      <c r="A176" s="262" t="s">
        <v>659</v>
      </c>
      <c r="B176" s="262" t="s">
        <v>0</v>
      </c>
      <c r="C176" s="262" t="s">
        <v>1</v>
      </c>
      <c r="D176" s="122" t="s">
        <v>9</v>
      </c>
      <c r="E176" s="85" t="s">
        <v>660</v>
      </c>
      <c r="F176" s="266" t="s">
        <v>3</v>
      </c>
      <c r="G176" s="267"/>
      <c r="H176" s="267"/>
      <c r="I176" s="268"/>
      <c r="J176" s="85"/>
      <c r="K176" s="85" t="s">
        <v>661</v>
      </c>
      <c r="L176" s="113"/>
      <c r="M176" s="89"/>
      <c r="N176" s="89"/>
      <c r="O176" s="89"/>
      <c r="P176" s="89"/>
      <c r="Q176" s="89"/>
      <c r="R176" s="89"/>
    </row>
    <row r="177" spans="1:18" s="56" customFormat="1" ht="21.75">
      <c r="A177" s="272"/>
      <c r="B177" s="272"/>
      <c r="C177" s="274"/>
      <c r="D177" s="23" t="s">
        <v>10</v>
      </c>
      <c r="E177" s="9" t="s">
        <v>662</v>
      </c>
      <c r="F177" s="122" t="s">
        <v>8</v>
      </c>
      <c r="G177" s="85" t="s">
        <v>3</v>
      </c>
      <c r="H177" s="271" t="s">
        <v>663</v>
      </c>
      <c r="I177" s="271" t="s">
        <v>5</v>
      </c>
      <c r="J177" s="9" t="s">
        <v>7</v>
      </c>
      <c r="K177" s="9" t="s">
        <v>6</v>
      </c>
      <c r="M177" s="89"/>
      <c r="N177" s="89"/>
      <c r="O177" s="89"/>
      <c r="P177" s="89"/>
      <c r="Q177" s="89"/>
      <c r="R177" s="113"/>
    </row>
    <row r="178" spans="1:17" s="56" customFormat="1" ht="21.75">
      <c r="A178" s="273"/>
      <c r="B178" s="273"/>
      <c r="C178" s="273"/>
      <c r="D178" s="151" t="s">
        <v>11</v>
      </c>
      <c r="E178" s="11"/>
      <c r="F178" s="152" t="s">
        <v>12</v>
      </c>
      <c r="G178" s="153" t="s">
        <v>14</v>
      </c>
      <c r="H178" s="273"/>
      <c r="I178" s="273"/>
      <c r="J178" s="11"/>
      <c r="K178" s="11"/>
      <c r="M178" s="89"/>
      <c r="N178" s="89"/>
      <c r="O178" s="89"/>
      <c r="P178" s="89"/>
      <c r="Q178" s="89"/>
    </row>
    <row r="179" spans="1:17" s="56" customFormat="1" ht="21.75">
      <c r="A179" s="14">
        <v>5</v>
      </c>
      <c r="B179" s="13" t="s">
        <v>779</v>
      </c>
      <c r="C179" s="164" t="s">
        <v>679</v>
      </c>
      <c r="D179" s="55">
        <v>348</v>
      </c>
      <c r="E179" s="14" t="s">
        <v>668</v>
      </c>
      <c r="F179" s="55">
        <v>1514</v>
      </c>
      <c r="G179" s="14"/>
      <c r="H179" s="156" t="s">
        <v>780</v>
      </c>
      <c r="I179" s="55"/>
      <c r="J179" s="14"/>
      <c r="K179" s="14" t="s">
        <v>20</v>
      </c>
      <c r="M179" s="89"/>
      <c r="N179" s="89"/>
      <c r="O179" s="89"/>
      <c r="P179" s="89"/>
      <c r="Q179" s="89"/>
    </row>
    <row r="180" spans="1:17" s="56" customFormat="1" ht="21.75">
      <c r="A180" s="14"/>
      <c r="B180" s="13"/>
      <c r="C180" s="164" t="s">
        <v>781</v>
      </c>
      <c r="D180" s="55"/>
      <c r="E180" s="14"/>
      <c r="F180" s="55"/>
      <c r="G180" s="14"/>
      <c r="H180" s="156">
        <v>1500</v>
      </c>
      <c r="I180" s="55">
        <v>3014</v>
      </c>
      <c r="J180" s="89"/>
      <c r="K180" s="14"/>
      <c r="M180" s="89"/>
      <c r="N180" s="89"/>
      <c r="O180" s="89"/>
      <c r="P180" s="89"/>
      <c r="Q180" s="89"/>
    </row>
    <row r="181" spans="1:17" s="56" customFormat="1" ht="21.75">
      <c r="A181" s="14">
        <v>6</v>
      </c>
      <c r="B181" s="13" t="s">
        <v>782</v>
      </c>
      <c r="C181" s="164" t="s">
        <v>679</v>
      </c>
      <c r="D181" s="55">
        <v>348</v>
      </c>
      <c r="E181" s="14" t="s">
        <v>668</v>
      </c>
      <c r="F181" s="55">
        <v>290</v>
      </c>
      <c r="G181" s="14"/>
      <c r="H181" s="156"/>
      <c r="I181" s="55">
        <v>290</v>
      </c>
      <c r="J181" s="14"/>
      <c r="K181" s="14" t="s">
        <v>20</v>
      </c>
      <c r="M181" s="113"/>
      <c r="N181" s="113"/>
      <c r="O181" s="113"/>
      <c r="P181" s="113"/>
      <c r="Q181" s="113"/>
    </row>
    <row r="182" spans="1:11" s="56" customFormat="1" ht="21.75">
      <c r="A182" s="14"/>
      <c r="B182" s="13"/>
      <c r="C182" s="164" t="s">
        <v>783</v>
      </c>
      <c r="D182" s="55"/>
      <c r="E182" s="14"/>
      <c r="F182" s="55"/>
      <c r="G182" s="14"/>
      <c r="H182" s="156"/>
      <c r="I182" s="55"/>
      <c r="J182" s="14"/>
      <c r="K182" s="14"/>
    </row>
    <row r="183" spans="1:17" s="56" customFormat="1" ht="21.75">
      <c r="A183" s="14">
        <v>7</v>
      </c>
      <c r="B183" s="13" t="s">
        <v>784</v>
      </c>
      <c r="C183" s="164" t="s">
        <v>679</v>
      </c>
      <c r="D183" s="55">
        <v>348</v>
      </c>
      <c r="E183" s="14" t="s">
        <v>668</v>
      </c>
      <c r="F183" s="55" t="s">
        <v>669</v>
      </c>
      <c r="G183" s="14"/>
      <c r="H183" s="156"/>
      <c r="I183" s="55" t="s">
        <v>669</v>
      </c>
      <c r="J183" s="14"/>
      <c r="K183" s="14" t="s">
        <v>20</v>
      </c>
      <c r="M183" s="89"/>
      <c r="N183" s="89"/>
      <c r="O183" s="89"/>
      <c r="P183" s="89"/>
      <c r="Q183" s="89"/>
    </row>
    <row r="184" spans="1:17" s="56" customFormat="1" ht="21.75">
      <c r="A184" s="14"/>
      <c r="B184" s="13"/>
      <c r="C184" s="164" t="s">
        <v>783</v>
      </c>
      <c r="D184" s="55"/>
      <c r="E184" s="14"/>
      <c r="F184" s="55"/>
      <c r="G184" s="14"/>
      <c r="H184" s="156"/>
      <c r="I184" s="55"/>
      <c r="J184" s="14"/>
      <c r="K184" s="14"/>
      <c r="M184" s="89"/>
      <c r="N184" s="89"/>
      <c r="O184" s="89"/>
      <c r="P184" s="89"/>
      <c r="Q184" s="89"/>
    </row>
    <row r="185" spans="1:11" s="56" customFormat="1" ht="21.75">
      <c r="A185" s="14">
        <v>8</v>
      </c>
      <c r="B185" s="13" t="s">
        <v>785</v>
      </c>
      <c r="C185" s="164" t="s">
        <v>679</v>
      </c>
      <c r="D185" s="55">
        <v>342</v>
      </c>
      <c r="E185" s="14" t="s">
        <v>668</v>
      </c>
      <c r="F185" s="55" t="s">
        <v>669</v>
      </c>
      <c r="G185" s="14"/>
      <c r="H185" s="156"/>
      <c r="I185" s="55" t="s">
        <v>669</v>
      </c>
      <c r="J185" s="14"/>
      <c r="K185" s="14" t="s">
        <v>20</v>
      </c>
    </row>
    <row r="186" spans="1:11" s="56" customFormat="1" ht="21.75">
      <c r="A186" s="14"/>
      <c r="B186" s="13"/>
      <c r="C186" s="164" t="s">
        <v>783</v>
      </c>
      <c r="D186" s="55"/>
      <c r="E186" s="14"/>
      <c r="F186" s="55"/>
      <c r="G186" s="14"/>
      <c r="H186" s="156"/>
      <c r="I186" s="55"/>
      <c r="J186" s="14"/>
      <c r="K186" s="14"/>
    </row>
    <row r="187" spans="1:11" s="56" customFormat="1" ht="21.75">
      <c r="A187" s="14">
        <v>9</v>
      </c>
      <c r="B187" s="13" t="s">
        <v>786</v>
      </c>
      <c r="C187" s="164" t="s">
        <v>679</v>
      </c>
      <c r="D187" s="55">
        <v>342</v>
      </c>
      <c r="E187" s="14" t="s">
        <v>668</v>
      </c>
      <c r="F187" s="55">
        <v>259</v>
      </c>
      <c r="G187" s="14"/>
      <c r="H187" s="156"/>
      <c r="I187" s="55">
        <v>259</v>
      </c>
      <c r="J187" s="14"/>
      <c r="K187" s="14" t="s">
        <v>20</v>
      </c>
    </row>
    <row r="188" spans="1:11" s="56" customFormat="1" ht="21.75">
      <c r="A188" s="14"/>
      <c r="B188" s="13"/>
      <c r="C188" s="164" t="s">
        <v>787</v>
      </c>
      <c r="D188" s="55"/>
      <c r="E188" s="14"/>
      <c r="F188" s="55"/>
      <c r="G188" s="14"/>
      <c r="H188" s="156"/>
      <c r="I188" s="55"/>
      <c r="J188" s="14"/>
      <c r="K188" s="14"/>
    </row>
    <row r="189" spans="1:11" s="56" customFormat="1" ht="21.75">
      <c r="A189" s="14">
        <v>10</v>
      </c>
      <c r="B189" s="13" t="s">
        <v>788</v>
      </c>
      <c r="C189" s="164" t="s">
        <v>679</v>
      </c>
      <c r="D189" s="55">
        <v>475</v>
      </c>
      <c r="E189" s="14" t="s">
        <v>668</v>
      </c>
      <c r="F189" s="55">
        <v>750</v>
      </c>
      <c r="G189" s="14"/>
      <c r="H189" s="156"/>
      <c r="I189" s="55">
        <v>750</v>
      </c>
      <c r="J189" s="14"/>
      <c r="K189" s="14" t="s">
        <v>20</v>
      </c>
    </row>
    <row r="190" spans="1:26" s="89" customFormat="1" ht="21.75">
      <c r="A190" s="14"/>
      <c r="B190" s="13"/>
      <c r="C190" s="164" t="s">
        <v>787</v>
      </c>
      <c r="D190" s="55"/>
      <c r="E190" s="14"/>
      <c r="F190" s="55"/>
      <c r="G190" s="14"/>
      <c r="H190" s="156"/>
      <c r="I190" s="55"/>
      <c r="J190" s="14"/>
      <c r="K190" s="14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18" s="89" customFormat="1" ht="21.75">
      <c r="A191" s="14">
        <v>11</v>
      </c>
      <c r="B191" s="13" t="s">
        <v>789</v>
      </c>
      <c r="C191" s="164" t="s">
        <v>679</v>
      </c>
      <c r="D191" s="55">
        <v>475</v>
      </c>
      <c r="E191" s="14" t="s">
        <v>668</v>
      </c>
      <c r="F191" s="55">
        <v>148</v>
      </c>
      <c r="G191" s="14"/>
      <c r="H191" s="156"/>
      <c r="I191" s="55">
        <v>148</v>
      </c>
      <c r="J191" s="14"/>
      <c r="K191" s="14"/>
      <c r="L191" s="56"/>
      <c r="M191" s="56"/>
      <c r="N191" s="56"/>
      <c r="O191" s="56"/>
      <c r="P191" s="56"/>
      <c r="Q191" s="56"/>
      <c r="R191" s="56"/>
    </row>
    <row r="192" spans="1:18" s="89" customFormat="1" ht="21.75">
      <c r="A192" s="14"/>
      <c r="B192" s="13"/>
      <c r="C192" s="164" t="s">
        <v>787</v>
      </c>
      <c r="D192" s="55"/>
      <c r="E192" s="14"/>
      <c r="F192" s="55"/>
      <c r="G192" s="14"/>
      <c r="H192" s="156"/>
      <c r="I192" s="55"/>
      <c r="J192" s="14"/>
      <c r="K192" s="14"/>
      <c r="L192" s="56"/>
      <c r="M192" s="56"/>
      <c r="N192" s="56"/>
      <c r="O192" s="56"/>
      <c r="P192" s="56"/>
      <c r="Q192" s="56"/>
      <c r="R192" s="56"/>
    </row>
    <row r="193" spans="1:11" s="56" customFormat="1" ht="21.75">
      <c r="A193" s="14">
        <v>12</v>
      </c>
      <c r="B193" s="13" t="s">
        <v>790</v>
      </c>
      <c r="C193" s="164" t="s">
        <v>679</v>
      </c>
      <c r="D193" s="55">
        <v>107</v>
      </c>
      <c r="E193" s="14" t="s">
        <v>668</v>
      </c>
      <c r="F193" s="55">
        <v>515</v>
      </c>
      <c r="G193" s="14"/>
      <c r="H193" s="156"/>
      <c r="I193" s="55">
        <v>515</v>
      </c>
      <c r="J193" s="14"/>
      <c r="K193" s="14" t="s">
        <v>20</v>
      </c>
    </row>
    <row r="194" spans="1:11" s="56" customFormat="1" ht="21.75">
      <c r="A194" s="14"/>
      <c r="B194" s="13"/>
      <c r="C194" s="164" t="s">
        <v>787</v>
      </c>
      <c r="D194" s="55"/>
      <c r="E194" s="14"/>
      <c r="F194" s="55"/>
      <c r="G194" s="14"/>
      <c r="H194" s="156"/>
      <c r="I194" s="55"/>
      <c r="J194" s="14"/>
      <c r="K194" s="14"/>
    </row>
    <row r="195" spans="1:11" s="56" customFormat="1" ht="21.75">
      <c r="A195" s="14">
        <v>13</v>
      </c>
      <c r="B195" s="13" t="s">
        <v>791</v>
      </c>
      <c r="C195" s="164" t="s">
        <v>679</v>
      </c>
      <c r="D195" s="55">
        <v>49</v>
      </c>
      <c r="E195" s="14" t="s">
        <v>668</v>
      </c>
      <c r="F195" s="55">
        <v>1650</v>
      </c>
      <c r="G195" s="14"/>
      <c r="H195" s="156" t="s">
        <v>792</v>
      </c>
      <c r="I195" s="55">
        <v>2050</v>
      </c>
      <c r="J195" s="14"/>
      <c r="K195" s="14" t="s">
        <v>20</v>
      </c>
    </row>
    <row r="196" spans="1:11" s="56" customFormat="1" ht="21.75">
      <c r="A196" s="14"/>
      <c r="B196" s="13"/>
      <c r="C196" s="164" t="s">
        <v>793</v>
      </c>
      <c r="D196" s="55"/>
      <c r="E196" s="14"/>
      <c r="F196" s="55"/>
      <c r="G196" s="14"/>
      <c r="H196" s="156">
        <v>400</v>
      </c>
      <c r="I196" s="55"/>
      <c r="J196" s="14"/>
      <c r="K196" s="14"/>
    </row>
    <row r="197" spans="1:26" s="56" customFormat="1" ht="21.75">
      <c r="A197" s="14">
        <v>14</v>
      </c>
      <c r="B197" s="13" t="s">
        <v>794</v>
      </c>
      <c r="C197" s="164" t="s">
        <v>679</v>
      </c>
      <c r="D197" s="55">
        <v>80</v>
      </c>
      <c r="E197" s="14" t="s">
        <v>668</v>
      </c>
      <c r="F197" s="55">
        <v>221</v>
      </c>
      <c r="G197" s="14"/>
      <c r="H197" s="156"/>
      <c r="I197" s="55">
        <v>221</v>
      </c>
      <c r="J197" s="14"/>
      <c r="K197" s="14" t="s">
        <v>19</v>
      </c>
      <c r="S197" s="174"/>
      <c r="T197" s="174"/>
      <c r="U197" s="174"/>
      <c r="V197" s="174"/>
      <c r="W197" s="174"/>
      <c r="X197" s="174"/>
      <c r="Y197" s="174"/>
      <c r="Z197" s="174"/>
    </row>
    <row r="198" spans="1:26" s="56" customFormat="1" ht="21.75">
      <c r="A198" s="20"/>
      <c r="B198" s="31"/>
      <c r="C198" s="177" t="s">
        <v>795</v>
      </c>
      <c r="D198" s="161"/>
      <c r="E198" s="20"/>
      <c r="F198" s="161"/>
      <c r="G198" s="20"/>
      <c r="H198" s="162"/>
      <c r="I198" s="161"/>
      <c r="J198" s="20"/>
      <c r="K198" s="20"/>
      <c r="S198" s="113"/>
      <c r="T198" s="113"/>
      <c r="U198" s="113"/>
      <c r="V198" s="113"/>
      <c r="W198" s="113"/>
      <c r="X198" s="113"/>
      <c r="Y198" s="113"/>
      <c r="Z198" s="113"/>
    </row>
    <row r="199" spans="1:26" s="56" customFormat="1" ht="21.75">
      <c r="A199" s="43"/>
      <c r="C199" s="178"/>
      <c r="D199" s="179"/>
      <c r="E199" s="43"/>
      <c r="F199" s="179"/>
      <c r="G199" s="43"/>
      <c r="H199" s="180"/>
      <c r="I199" s="179"/>
      <c r="J199" s="43"/>
      <c r="K199" s="43"/>
      <c r="S199" s="113"/>
      <c r="T199" s="113"/>
      <c r="U199" s="113"/>
      <c r="V199" s="113"/>
      <c r="W199" s="113"/>
      <c r="X199" s="113"/>
      <c r="Y199" s="113"/>
      <c r="Z199" s="113"/>
    </row>
    <row r="200" spans="1:11" s="56" customFormat="1" ht="21.75">
      <c r="A200" s="43"/>
      <c r="C200" s="178"/>
      <c r="D200" s="179"/>
      <c r="E200" s="43"/>
      <c r="F200" s="179"/>
      <c r="G200" s="43"/>
      <c r="H200" s="180"/>
      <c r="I200" s="179"/>
      <c r="J200" s="43"/>
      <c r="K200" s="199">
        <v>12</v>
      </c>
    </row>
    <row r="201" spans="1:11" s="56" customFormat="1" ht="21.75">
      <c r="A201" s="262" t="s">
        <v>659</v>
      </c>
      <c r="B201" s="262" t="s">
        <v>0</v>
      </c>
      <c r="C201" s="262" t="s">
        <v>1</v>
      </c>
      <c r="D201" s="122" t="s">
        <v>9</v>
      </c>
      <c r="E201" s="85" t="s">
        <v>660</v>
      </c>
      <c r="F201" s="266" t="s">
        <v>3</v>
      </c>
      <c r="G201" s="267"/>
      <c r="H201" s="267"/>
      <c r="I201" s="268"/>
      <c r="J201" s="85"/>
      <c r="K201" s="85" t="s">
        <v>661</v>
      </c>
    </row>
    <row r="202" spans="1:11" s="56" customFormat="1" ht="21.75">
      <c r="A202" s="272"/>
      <c r="B202" s="272"/>
      <c r="C202" s="274"/>
      <c r="D202" s="23" t="s">
        <v>10</v>
      </c>
      <c r="E202" s="9" t="s">
        <v>662</v>
      </c>
      <c r="F202" s="122" t="s">
        <v>8</v>
      </c>
      <c r="G202" s="85" t="s">
        <v>3</v>
      </c>
      <c r="H202" s="271" t="s">
        <v>663</v>
      </c>
      <c r="I202" s="271" t="s">
        <v>5</v>
      </c>
      <c r="J202" s="9" t="s">
        <v>7</v>
      </c>
      <c r="K202" s="9" t="s">
        <v>6</v>
      </c>
    </row>
    <row r="203" spans="1:18" s="56" customFormat="1" ht="21.75">
      <c r="A203" s="273"/>
      <c r="B203" s="273"/>
      <c r="C203" s="273"/>
      <c r="D203" s="151" t="s">
        <v>11</v>
      </c>
      <c r="E203" s="11"/>
      <c r="F203" s="152" t="s">
        <v>12</v>
      </c>
      <c r="G203" s="153" t="s">
        <v>14</v>
      </c>
      <c r="H203" s="273"/>
      <c r="I203" s="273"/>
      <c r="J203" s="11"/>
      <c r="K203" s="11"/>
      <c r="R203" s="89"/>
    </row>
    <row r="204" spans="1:18" s="56" customFormat="1" ht="21.75">
      <c r="A204" s="14">
        <v>15</v>
      </c>
      <c r="B204" s="13" t="s">
        <v>796</v>
      </c>
      <c r="C204" s="164" t="s">
        <v>679</v>
      </c>
      <c r="D204" s="55">
        <v>504</v>
      </c>
      <c r="E204" s="14" t="s">
        <v>668</v>
      </c>
      <c r="F204" s="55">
        <v>211</v>
      </c>
      <c r="G204" s="14"/>
      <c r="H204" s="156"/>
      <c r="I204" s="55">
        <v>211</v>
      </c>
      <c r="J204" s="14"/>
      <c r="K204" s="14" t="s">
        <v>20</v>
      </c>
      <c r="R204" s="89"/>
    </row>
    <row r="205" spans="1:18" s="56" customFormat="1" ht="21.75">
      <c r="A205" s="14"/>
      <c r="B205" s="13"/>
      <c r="C205" s="164" t="s">
        <v>797</v>
      </c>
      <c r="D205" s="55"/>
      <c r="E205" s="14"/>
      <c r="F205" s="55"/>
      <c r="G205" s="14"/>
      <c r="H205" s="156"/>
      <c r="I205" s="55"/>
      <c r="J205" s="14"/>
      <c r="K205" s="14"/>
      <c r="O205" s="89"/>
      <c r="P205" s="89"/>
      <c r="Q205" s="89"/>
      <c r="R205" s="89"/>
    </row>
    <row r="206" spans="1:18" s="56" customFormat="1" ht="21.75">
      <c r="A206" s="14">
        <v>16</v>
      </c>
      <c r="B206" s="13" t="s">
        <v>798</v>
      </c>
      <c r="C206" s="164" t="s">
        <v>679</v>
      </c>
      <c r="D206" s="55">
        <v>504</v>
      </c>
      <c r="E206" s="14" t="s">
        <v>668</v>
      </c>
      <c r="F206" s="55">
        <v>928</v>
      </c>
      <c r="G206" s="14"/>
      <c r="H206" s="156"/>
      <c r="I206" s="55">
        <v>928</v>
      </c>
      <c r="J206" s="14"/>
      <c r="K206" s="14" t="s">
        <v>20</v>
      </c>
      <c r="L206" s="89"/>
      <c r="O206" s="89"/>
      <c r="P206" s="89"/>
      <c r="Q206" s="89"/>
      <c r="R206" s="113"/>
    </row>
    <row r="207" spans="1:17" s="56" customFormat="1" ht="21.75">
      <c r="A207" s="14"/>
      <c r="B207" s="13"/>
      <c r="C207" s="164" t="s">
        <v>797</v>
      </c>
      <c r="D207" s="55"/>
      <c r="E207" s="14"/>
      <c r="F207" s="55"/>
      <c r="G207" s="14"/>
      <c r="H207" s="156"/>
      <c r="I207" s="55"/>
      <c r="J207" s="14"/>
      <c r="K207" s="14"/>
      <c r="L207" s="89"/>
      <c r="O207" s="89"/>
      <c r="P207" s="89"/>
      <c r="Q207" s="89"/>
    </row>
    <row r="208" spans="1:17" s="56" customFormat="1" ht="21.75">
      <c r="A208" s="14">
        <v>17</v>
      </c>
      <c r="B208" s="13" t="s">
        <v>799</v>
      </c>
      <c r="C208" s="164" t="s">
        <v>679</v>
      </c>
      <c r="D208" s="55">
        <v>342</v>
      </c>
      <c r="E208" s="14" t="s">
        <v>668</v>
      </c>
      <c r="F208" s="55">
        <v>928</v>
      </c>
      <c r="G208" s="14"/>
      <c r="H208" s="156"/>
      <c r="I208" s="55">
        <v>928</v>
      </c>
      <c r="J208" s="14"/>
      <c r="K208" s="14" t="s">
        <v>20</v>
      </c>
      <c r="L208" s="89"/>
      <c r="O208" s="113"/>
      <c r="P208" s="113"/>
      <c r="Q208" s="113"/>
    </row>
    <row r="209" spans="1:14" s="56" customFormat="1" ht="21.75">
      <c r="A209" s="14"/>
      <c r="B209" s="13"/>
      <c r="C209" s="164" t="s">
        <v>797</v>
      </c>
      <c r="D209" s="55"/>
      <c r="E209" s="14"/>
      <c r="F209" s="55"/>
      <c r="G209" s="14"/>
      <c r="H209" s="156"/>
      <c r="I209" s="55"/>
      <c r="J209" s="14"/>
      <c r="K209" s="14"/>
      <c r="L209" s="113"/>
      <c r="M209" s="89"/>
      <c r="N209" s="89"/>
    </row>
    <row r="210" spans="1:14" s="56" customFormat="1" ht="21.75">
      <c r="A210" s="14">
        <v>18</v>
      </c>
      <c r="B210" s="13" t="s">
        <v>800</v>
      </c>
      <c r="C210" s="164" t="s">
        <v>679</v>
      </c>
      <c r="D210" s="55">
        <v>135</v>
      </c>
      <c r="E210" s="14" t="s">
        <v>668</v>
      </c>
      <c r="F210" s="55"/>
      <c r="G210" s="14"/>
      <c r="H210" s="156" t="s">
        <v>801</v>
      </c>
      <c r="I210" s="55">
        <v>731</v>
      </c>
      <c r="J210" s="14"/>
      <c r="K210" s="14" t="s">
        <v>20</v>
      </c>
      <c r="M210" s="89"/>
      <c r="N210" s="89"/>
    </row>
    <row r="211" spans="1:14" s="56" customFormat="1" ht="21.75">
      <c r="A211" s="14"/>
      <c r="B211" s="13"/>
      <c r="C211" s="164" t="s">
        <v>797</v>
      </c>
      <c r="D211" s="55"/>
      <c r="E211" s="14"/>
      <c r="F211" s="55"/>
      <c r="G211" s="14"/>
      <c r="H211" s="156">
        <v>731</v>
      </c>
      <c r="I211" s="55"/>
      <c r="J211" s="14"/>
      <c r="K211" s="14"/>
      <c r="M211" s="89"/>
      <c r="N211" s="89"/>
    </row>
    <row r="212" spans="1:14" s="56" customFormat="1" ht="21.75">
      <c r="A212" s="14">
        <v>19</v>
      </c>
      <c r="B212" s="13" t="s">
        <v>802</v>
      </c>
      <c r="C212" s="164" t="s">
        <v>679</v>
      </c>
      <c r="D212" s="55">
        <v>40</v>
      </c>
      <c r="E212" s="14" t="s">
        <v>668</v>
      </c>
      <c r="F212" s="55">
        <v>700</v>
      </c>
      <c r="G212" s="14"/>
      <c r="H212" s="156" t="s">
        <v>803</v>
      </c>
      <c r="I212" s="55">
        <v>725</v>
      </c>
      <c r="J212" s="14"/>
      <c r="K212" s="14" t="s">
        <v>20</v>
      </c>
      <c r="M212" s="113"/>
      <c r="N212" s="113"/>
    </row>
    <row r="213" spans="1:11" s="56" customFormat="1" ht="21.75">
      <c r="A213" s="14"/>
      <c r="B213" s="13"/>
      <c r="C213" s="164" t="s">
        <v>797</v>
      </c>
      <c r="D213" s="55"/>
      <c r="E213" s="14"/>
      <c r="F213" s="55"/>
      <c r="G213" s="14"/>
      <c r="H213" s="156">
        <v>25</v>
      </c>
      <c r="I213" s="55"/>
      <c r="J213" s="14"/>
      <c r="K213" s="14"/>
    </row>
    <row r="214" spans="1:11" s="56" customFormat="1" ht="21.75">
      <c r="A214" s="14">
        <v>20</v>
      </c>
      <c r="B214" s="13" t="s">
        <v>804</v>
      </c>
      <c r="C214" s="164" t="s">
        <v>705</v>
      </c>
      <c r="D214" s="55">
        <v>649</v>
      </c>
      <c r="E214" s="14" t="s">
        <v>706</v>
      </c>
      <c r="F214" s="55">
        <v>10420</v>
      </c>
      <c r="G214" s="14"/>
      <c r="H214" s="156" t="s">
        <v>803</v>
      </c>
      <c r="I214" s="55">
        <v>13630</v>
      </c>
      <c r="J214" s="14"/>
      <c r="K214" s="14" t="s">
        <v>20</v>
      </c>
    </row>
    <row r="215" spans="1:26" s="89" customFormat="1" ht="21.75">
      <c r="A215" s="14"/>
      <c r="B215" s="13"/>
      <c r="C215" s="164" t="s">
        <v>708</v>
      </c>
      <c r="D215" s="55"/>
      <c r="E215" s="14"/>
      <c r="F215" s="55"/>
      <c r="G215" s="14"/>
      <c r="H215" s="156">
        <v>3210</v>
      </c>
      <c r="I215" s="55"/>
      <c r="J215" s="14"/>
      <c r="K215" s="14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spans="1:18" s="89" customFormat="1" ht="21.75">
      <c r="A216" s="14">
        <v>21</v>
      </c>
      <c r="B216" s="13" t="s">
        <v>805</v>
      </c>
      <c r="C216" s="164" t="s">
        <v>705</v>
      </c>
      <c r="D216" s="55">
        <v>1399</v>
      </c>
      <c r="E216" s="14" t="s">
        <v>706</v>
      </c>
      <c r="F216" s="55" t="s">
        <v>669</v>
      </c>
      <c r="G216" s="14"/>
      <c r="H216" s="156" t="s">
        <v>803</v>
      </c>
      <c r="I216" s="55">
        <v>3610</v>
      </c>
      <c r="J216" s="14"/>
      <c r="K216" s="14" t="s">
        <v>20</v>
      </c>
      <c r="L216" s="56"/>
      <c r="M216" s="56"/>
      <c r="N216" s="56"/>
      <c r="O216" s="56"/>
      <c r="P216" s="56"/>
      <c r="Q216" s="56"/>
      <c r="R216" s="56"/>
    </row>
    <row r="217" spans="1:18" s="89" customFormat="1" ht="21.75">
      <c r="A217" s="14"/>
      <c r="B217" s="13"/>
      <c r="C217" s="164" t="s">
        <v>708</v>
      </c>
      <c r="D217" s="55"/>
      <c r="E217" s="14"/>
      <c r="F217" s="55"/>
      <c r="G217" s="14"/>
      <c r="H217" s="156">
        <v>3610</v>
      </c>
      <c r="I217" s="55"/>
      <c r="J217" s="14"/>
      <c r="K217" s="14"/>
      <c r="L217" s="56"/>
      <c r="M217" s="56"/>
      <c r="N217" s="56"/>
      <c r="O217" s="56"/>
      <c r="P217" s="56"/>
      <c r="Q217" s="56"/>
      <c r="R217" s="56"/>
    </row>
    <row r="218" spans="1:11" s="56" customFormat="1" ht="21.75">
      <c r="A218" s="14">
        <v>22</v>
      </c>
      <c r="B218" s="13" t="s">
        <v>806</v>
      </c>
      <c r="C218" s="164" t="s">
        <v>679</v>
      </c>
      <c r="D218" s="55">
        <v>25</v>
      </c>
      <c r="E218" s="14" t="s">
        <v>706</v>
      </c>
      <c r="F218" s="55">
        <v>120</v>
      </c>
      <c r="G218" s="14"/>
      <c r="H218" s="156"/>
      <c r="I218" s="55">
        <v>120</v>
      </c>
      <c r="J218" s="14"/>
      <c r="K218" s="14" t="s">
        <v>20</v>
      </c>
    </row>
    <row r="219" spans="1:11" s="56" customFormat="1" ht="21.75">
      <c r="A219" s="14"/>
      <c r="B219" s="13"/>
      <c r="C219" s="164" t="s">
        <v>807</v>
      </c>
      <c r="D219" s="55"/>
      <c r="E219" s="14"/>
      <c r="F219" s="55"/>
      <c r="G219" s="14"/>
      <c r="H219" s="156"/>
      <c r="I219" s="55"/>
      <c r="J219" s="14"/>
      <c r="K219" s="14"/>
    </row>
    <row r="220" spans="1:26" s="1" customFormat="1" ht="21.75">
      <c r="A220" s="14">
        <v>23</v>
      </c>
      <c r="B220" s="13" t="s">
        <v>785</v>
      </c>
      <c r="C220" s="164" t="s">
        <v>679</v>
      </c>
      <c r="D220" s="55">
        <v>320</v>
      </c>
      <c r="E220" s="14" t="s">
        <v>706</v>
      </c>
      <c r="F220" s="55">
        <v>330</v>
      </c>
      <c r="G220" s="14"/>
      <c r="H220" s="156"/>
      <c r="I220" s="55">
        <v>330</v>
      </c>
      <c r="J220" s="14"/>
      <c r="K220" s="14" t="s">
        <v>20</v>
      </c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spans="1:18" s="1" customFormat="1" ht="21.75">
      <c r="A221" s="14"/>
      <c r="B221" s="13"/>
      <c r="C221" s="164" t="s">
        <v>807</v>
      </c>
      <c r="D221" s="55"/>
      <c r="E221" s="14"/>
      <c r="F221" s="55"/>
      <c r="G221" s="14"/>
      <c r="H221" s="156"/>
      <c r="I221" s="55"/>
      <c r="J221" s="14"/>
      <c r="K221" s="14"/>
      <c r="L221" s="56"/>
      <c r="M221" s="56"/>
      <c r="N221" s="56"/>
      <c r="O221" s="56"/>
      <c r="P221" s="56"/>
      <c r="Q221" s="56"/>
      <c r="R221" s="56"/>
    </row>
    <row r="222" spans="1:18" ht="21.75">
      <c r="A222" s="14">
        <v>24</v>
      </c>
      <c r="B222" s="13" t="s">
        <v>785</v>
      </c>
      <c r="C222" s="164" t="s">
        <v>679</v>
      </c>
      <c r="D222" s="55">
        <v>342</v>
      </c>
      <c r="E222" s="14" t="s">
        <v>706</v>
      </c>
      <c r="F222" s="55" t="s">
        <v>669</v>
      </c>
      <c r="G222" s="14"/>
      <c r="H222" s="156"/>
      <c r="I222" s="55" t="s">
        <v>669</v>
      </c>
      <c r="J222" s="14"/>
      <c r="K222" s="14" t="s">
        <v>20</v>
      </c>
      <c r="L222" s="56"/>
      <c r="M222" s="56"/>
      <c r="N222" s="56"/>
      <c r="O222" s="56"/>
      <c r="P222" s="56"/>
      <c r="Q222" s="56"/>
      <c r="R222" s="56"/>
    </row>
    <row r="223" spans="1:18" ht="21.75">
      <c r="A223" s="14"/>
      <c r="B223" s="13"/>
      <c r="C223" s="164" t="s">
        <v>783</v>
      </c>
      <c r="D223" s="55"/>
      <c r="E223" s="14"/>
      <c r="F223" s="55"/>
      <c r="G223" s="14"/>
      <c r="H223" s="156"/>
      <c r="I223" s="55"/>
      <c r="J223" s="14"/>
      <c r="K223" s="14"/>
      <c r="L223" s="56"/>
      <c r="M223" s="56"/>
      <c r="N223" s="56"/>
      <c r="O223" s="56"/>
      <c r="P223" s="56"/>
      <c r="Q223" s="56"/>
      <c r="R223" s="56"/>
    </row>
    <row r="224" spans="1:18" ht="21.75">
      <c r="A224" s="20"/>
      <c r="B224" s="31"/>
      <c r="C224" s="177"/>
      <c r="D224" s="161"/>
      <c r="E224" s="20"/>
      <c r="F224" s="161"/>
      <c r="G224" s="20"/>
      <c r="H224" s="162"/>
      <c r="I224" s="161"/>
      <c r="J224" s="20"/>
      <c r="K224" s="20"/>
      <c r="L224" s="56"/>
      <c r="M224" s="56"/>
      <c r="N224" s="56"/>
      <c r="O224" s="56"/>
      <c r="P224" s="56"/>
      <c r="Q224" s="56"/>
      <c r="R224" s="56"/>
    </row>
    <row r="225" spans="1:11" s="56" customFormat="1" ht="21.75">
      <c r="A225" s="202"/>
      <c r="B225" s="203"/>
      <c r="C225" s="208"/>
      <c r="D225" s="205"/>
      <c r="E225" s="202"/>
      <c r="F225" s="205"/>
      <c r="G225" s="202"/>
      <c r="H225" s="206"/>
      <c r="I225" s="205"/>
      <c r="J225" s="202"/>
      <c r="K225" s="207">
        <v>13</v>
      </c>
    </row>
    <row r="226" spans="1:18" ht="21.75">
      <c r="A226" s="262" t="s">
        <v>659</v>
      </c>
      <c r="B226" s="262" t="s">
        <v>0</v>
      </c>
      <c r="C226" s="262" t="s">
        <v>1</v>
      </c>
      <c r="D226" s="122" t="s">
        <v>9</v>
      </c>
      <c r="E226" s="85" t="s">
        <v>660</v>
      </c>
      <c r="F226" s="266" t="s">
        <v>3</v>
      </c>
      <c r="G226" s="267"/>
      <c r="H226" s="267"/>
      <c r="I226" s="268"/>
      <c r="J226" s="85"/>
      <c r="K226" s="85" t="s">
        <v>661</v>
      </c>
      <c r="L226" s="56"/>
      <c r="M226" s="56"/>
      <c r="N226" s="56"/>
      <c r="O226" s="56"/>
      <c r="P226" s="56"/>
      <c r="Q226" s="56"/>
      <c r="R226" s="56"/>
    </row>
    <row r="227" spans="1:18" ht="21.75">
      <c r="A227" s="272"/>
      <c r="B227" s="272"/>
      <c r="C227" s="274"/>
      <c r="D227" s="23" t="s">
        <v>10</v>
      </c>
      <c r="E227" s="9" t="s">
        <v>662</v>
      </c>
      <c r="F227" s="122" t="s">
        <v>8</v>
      </c>
      <c r="G227" s="85" t="s">
        <v>3</v>
      </c>
      <c r="H227" s="271" t="s">
        <v>663</v>
      </c>
      <c r="I227" s="271" t="s">
        <v>5</v>
      </c>
      <c r="J227" s="9" t="s">
        <v>7</v>
      </c>
      <c r="K227" s="9" t="s">
        <v>6</v>
      </c>
      <c r="L227" s="56"/>
      <c r="M227" s="56"/>
      <c r="N227" s="56"/>
      <c r="O227" s="56"/>
      <c r="P227" s="56"/>
      <c r="Q227" s="56"/>
      <c r="R227" s="1"/>
    </row>
    <row r="228" spans="1:18" ht="21.75">
      <c r="A228" s="273"/>
      <c r="B228" s="273"/>
      <c r="C228" s="273"/>
      <c r="D228" s="151" t="s">
        <v>11</v>
      </c>
      <c r="E228" s="11"/>
      <c r="F228" s="152" t="s">
        <v>12</v>
      </c>
      <c r="G228" s="153" t="s">
        <v>14</v>
      </c>
      <c r="H228" s="273"/>
      <c r="I228" s="273"/>
      <c r="J228" s="11"/>
      <c r="K228" s="11"/>
      <c r="L228" s="56"/>
      <c r="M228" s="56"/>
      <c r="N228" s="56"/>
      <c r="O228" s="56"/>
      <c r="P228" s="56"/>
      <c r="Q228" s="56"/>
      <c r="R228" s="1"/>
    </row>
    <row r="229" spans="1:17" ht="21.75">
      <c r="A229" s="14">
        <v>25</v>
      </c>
      <c r="B229" s="13" t="s">
        <v>808</v>
      </c>
      <c r="C229" s="164" t="s">
        <v>679</v>
      </c>
      <c r="D229" s="55">
        <v>480</v>
      </c>
      <c r="E229" s="14" t="s">
        <v>706</v>
      </c>
      <c r="F229" s="55">
        <v>960</v>
      </c>
      <c r="G229" s="14"/>
      <c r="H229" s="156"/>
      <c r="I229" s="55">
        <v>960</v>
      </c>
      <c r="J229" s="14" t="s">
        <v>20</v>
      </c>
      <c r="K229" s="14" t="s">
        <v>20</v>
      </c>
      <c r="L229" s="56"/>
      <c r="M229" s="56"/>
      <c r="N229" s="56"/>
      <c r="O229" s="1"/>
      <c r="P229" s="1"/>
      <c r="Q229" s="1"/>
    </row>
    <row r="230" spans="1:17" ht="21.75">
      <c r="A230" s="14"/>
      <c r="B230" s="13"/>
      <c r="C230" s="164" t="s">
        <v>787</v>
      </c>
      <c r="D230" s="55"/>
      <c r="E230" s="14"/>
      <c r="F230" s="55"/>
      <c r="G230" s="14"/>
      <c r="H230" s="156"/>
      <c r="I230" s="55"/>
      <c r="J230" s="14"/>
      <c r="K230" s="14"/>
      <c r="L230" s="1"/>
      <c r="M230" s="56"/>
      <c r="N230" s="56"/>
      <c r="O230" s="1"/>
      <c r="P230" s="1"/>
      <c r="Q230" s="1"/>
    </row>
    <row r="231" spans="1:14" ht="21.75">
      <c r="A231" s="14">
        <v>26</v>
      </c>
      <c r="B231" s="13" t="s">
        <v>809</v>
      </c>
      <c r="C231" s="164" t="s">
        <v>679</v>
      </c>
      <c r="D231" s="55">
        <v>80</v>
      </c>
      <c r="E231" s="14" t="s">
        <v>668</v>
      </c>
      <c r="F231" s="55">
        <v>287</v>
      </c>
      <c r="G231" s="14"/>
      <c r="H231" s="156"/>
      <c r="I231" s="55">
        <v>287</v>
      </c>
      <c r="J231" s="14"/>
      <c r="K231" s="14" t="s">
        <v>19</v>
      </c>
      <c r="L231" s="1"/>
      <c r="M231" s="56"/>
      <c r="N231" s="56"/>
    </row>
    <row r="232" spans="1:14" ht="21.75">
      <c r="A232" s="14"/>
      <c r="B232" s="13"/>
      <c r="C232" s="164" t="s">
        <v>810</v>
      </c>
      <c r="D232" s="55"/>
      <c r="E232" s="14"/>
      <c r="F232" s="55"/>
      <c r="G232" s="14"/>
      <c r="H232" s="156"/>
      <c r="I232" s="55"/>
      <c r="J232" s="14"/>
      <c r="K232" s="14"/>
      <c r="M232" s="56"/>
      <c r="N232" s="56"/>
    </row>
    <row r="233" spans="1:14" ht="21.75">
      <c r="A233" s="5"/>
      <c r="B233" s="5" t="s">
        <v>811</v>
      </c>
      <c r="C233" s="5"/>
      <c r="D233" s="63">
        <f>D167+D169+D171+D173+D179+D181+D183+D185+D187+D189+D191+D193+D195+D197+D204+D206+D208+D210+D212+D214+D216+D218+D220+D222+D229+D231</f>
        <v>12058</v>
      </c>
      <c r="E233" s="63"/>
      <c r="F233" s="63">
        <f>SUM(F167:F232)</f>
        <v>35404</v>
      </c>
      <c r="G233" s="5"/>
      <c r="H233" s="63">
        <f>H167+H180+H196+H211+H213+H215+H217</f>
        <v>13476</v>
      </c>
      <c r="I233" s="63">
        <f>SUM(I167:I232)</f>
        <v>48880</v>
      </c>
      <c r="J233" s="5"/>
      <c r="K233" s="5"/>
      <c r="M233" s="1"/>
      <c r="N233" s="1"/>
    </row>
    <row r="234" spans="1:14" ht="21.75">
      <c r="A234" s="5"/>
      <c r="B234" s="5" t="s">
        <v>812</v>
      </c>
      <c r="C234" s="5"/>
      <c r="D234" s="63">
        <f>D136+D161+D165+D233</f>
        <v>32507</v>
      </c>
      <c r="E234" s="5"/>
      <c r="F234" s="172">
        <f>F136+F161+F165+F233</f>
        <v>335789.45</v>
      </c>
      <c r="G234" s="5"/>
      <c r="H234" s="172">
        <f>H136+H161+H165+H233</f>
        <v>106058.25</v>
      </c>
      <c r="I234" s="172">
        <f>I136+I161+I165+I233</f>
        <v>441847.7</v>
      </c>
      <c r="J234" s="5"/>
      <c r="K234" s="5" t="s">
        <v>20</v>
      </c>
      <c r="M234" s="1"/>
      <c r="N234" s="1"/>
    </row>
    <row r="235" spans="1:14" ht="21.75">
      <c r="A235" s="43"/>
      <c r="B235" s="56"/>
      <c r="C235" s="56"/>
      <c r="D235" s="179"/>
      <c r="E235" s="43"/>
      <c r="F235" s="179"/>
      <c r="G235" s="43"/>
      <c r="H235" s="180"/>
      <c r="I235" s="180"/>
      <c r="J235" s="43"/>
      <c r="K235" s="43"/>
      <c r="M235" s="1"/>
      <c r="N235" s="1"/>
    </row>
    <row r="236" spans="1:11" ht="21.75">
      <c r="A236" s="43"/>
      <c r="B236" s="56"/>
      <c r="C236" s="56"/>
      <c r="D236" s="179"/>
      <c r="E236" s="43"/>
      <c r="F236" s="179"/>
      <c r="G236" s="43"/>
      <c r="H236" s="180"/>
      <c r="I236" s="180"/>
      <c r="J236" s="43"/>
      <c r="K236" s="43"/>
    </row>
    <row r="237" spans="1:11" ht="21.75">
      <c r="A237" s="43"/>
      <c r="B237" s="56"/>
      <c r="C237" s="56"/>
      <c r="D237" s="179"/>
      <c r="E237" s="43"/>
      <c r="F237" s="179"/>
      <c r="G237" s="43"/>
      <c r="H237" s="180"/>
      <c r="I237" s="180"/>
      <c r="J237" s="43"/>
      <c r="K237" s="43"/>
    </row>
    <row r="238" spans="1:11" ht="21.75">
      <c r="A238" s="43"/>
      <c r="B238" s="56"/>
      <c r="C238" s="56"/>
      <c r="D238" s="179"/>
      <c r="E238" s="43"/>
      <c r="F238" s="179"/>
      <c r="G238" s="43"/>
      <c r="H238" s="180"/>
      <c r="I238" s="180"/>
      <c r="J238" s="43"/>
      <c r="K238" s="43"/>
    </row>
    <row r="239" spans="1:11" ht="21.75">
      <c r="A239" s="43"/>
      <c r="B239" s="56"/>
      <c r="C239" s="56"/>
      <c r="D239" s="179"/>
      <c r="E239" s="43"/>
      <c r="F239" s="179"/>
      <c r="G239" s="43"/>
      <c r="H239" s="180"/>
      <c r="I239" s="180"/>
      <c r="J239" s="43"/>
      <c r="K239" s="43"/>
    </row>
    <row r="240" spans="1:11" ht="21.75">
      <c r="A240" s="43"/>
      <c r="B240" s="56"/>
      <c r="C240" s="56"/>
      <c r="D240" s="180"/>
      <c r="E240" s="43"/>
      <c r="F240" s="179"/>
      <c r="G240" s="43"/>
      <c r="H240" s="180"/>
      <c r="I240" s="180"/>
      <c r="J240" s="43"/>
      <c r="K240" s="43"/>
    </row>
    <row r="241" spans="1:11" ht="21.75">
      <c r="A241" s="43"/>
      <c r="B241" s="56"/>
      <c r="C241" s="56"/>
      <c r="D241" s="179"/>
      <c r="E241" s="43"/>
      <c r="F241" s="179"/>
      <c r="G241" s="43"/>
      <c r="H241" s="180"/>
      <c r="I241" s="180"/>
      <c r="J241" s="43"/>
      <c r="K241" s="43"/>
    </row>
    <row r="242" spans="1:11" ht="21.75">
      <c r="A242" s="43"/>
      <c r="B242" s="56"/>
      <c r="C242" s="56"/>
      <c r="D242" s="179"/>
      <c r="E242" s="43"/>
      <c r="F242" s="179"/>
      <c r="G242" s="43"/>
      <c r="H242" s="180"/>
      <c r="I242" s="180"/>
      <c r="J242" s="43"/>
      <c r="K242" s="43"/>
    </row>
    <row r="243" spans="1:11" ht="21.75">
      <c r="A243" s="43"/>
      <c r="B243" s="56"/>
      <c r="C243" s="56"/>
      <c r="D243" s="179"/>
      <c r="E243" s="43"/>
      <c r="F243" s="179"/>
      <c r="G243" s="43"/>
      <c r="H243" s="180"/>
      <c r="I243" s="180"/>
      <c r="J243" s="43"/>
      <c r="K243" s="43"/>
    </row>
    <row r="244" spans="1:11" ht="21.75">
      <c r="A244" s="43"/>
      <c r="B244" s="56"/>
      <c r="C244" s="56"/>
      <c r="D244" s="179"/>
      <c r="E244" s="43"/>
      <c r="F244" s="179"/>
      <c r="G244" s="43"/>
      <c r="H244" s="180"/>
      <c r="I244" s="180"/>
      <c r="J244" s="43"/>
      <c r="K244" s="43"/>
    </row>
    <row r="245" spans="1:11" ht="21.75">
      <c r="A245" s="43"/>
      <c r="B245" s="56"/>
      <c r="C245" s="56"/>
      <c r="D245" s="179"/>
      <c r="E245" s="43"/>
      <c r="F245" s="179"/>
      <c r="G245" s="43"/>
      <c r="H245" s="180"/>
      <c r="I245" s="180"/>
      <c r="J245" s="43"/>
      <c r="K245" s="43"/>
    </row>
    <row r="246" spans="1:11" ht="21.75">
      <c r="A246" s="43"/>
      <c r="B246" s="56"/>
      <c r="C246" s="56"/>
      <c r="D246" s="179"/>
      <c r="E246" s="43"/>
      <c r="F246" s="179"/>
      <c r="G246" s="43"/>
      <c r="H246" s="180"/>
      <c r="I246" s="180"/>
      <c r="J246" s="43"/>
      <c r="K246" s="43"/>
    </row>
    <row r="247" spans="1:11" ht="21.75">
      <c r="A247" s="43"/>
      <c r="B247" s="56"/>
      <c r="C247" s="56"/>
      <c r="D247" s="179"/>
      <c r="E247" s="43"/>
      <c r="F247" s="179"/>
      <c r="G247" s="43"/>
      <c r="H247" s="180"/>
      <c r="I247" s="180"/>
      <c r="J247" s="43"/>
      <c r="K247" s="43"/>
    </row>
    <row r="248" spans="1:11" ht="21.75">
      <c r="A248" s="43"/>
      <c r="B248" s="56"/>
      <c r="C248" s="56"/>
      <c r="D248" s="179"/>
      <c r="E248" s="43"/>
      <c r="F248" s="179"/>
      <c r="G248" s="43"/>
      <c r="H248" s="180"/>
      <c r="I248" s="180"/>
      <c r="J248" s="43"/>
      <c r="K248" s="43"/>
    </row>
    <row r="249" spans="1:11" ht="21.75">
      <c r="A249" s="43"/>
      <c r="B249" s="56"/>
      <c r="C249" s="56"/>
      <c r="D249" s="179"/>
      <c r="E249" s="43"/>
      <c r="F249" s="179"/>
      <c r="G249" s="43"/>
      <c r="H249" s="180"/>
      <c r="I249" s="180"/>
      <c r="J249" s="43"/>
      <c r="K249" s="199">
        <v>14</v>
      </c>
    </row>
    <row r="250" spans="1:11" ht="23.25">
      <c r="A250" s="43"/>
      <c r="B250" s="56"/>
      <c r="C250" s="56"/>
      <c r="D250" s="179"/>
      <c r="E250" s="43"/>
      <c r="F250" s="179"/>
      <c r="G250" s="43"/>
      <c r="H250" s="180"/>
      <c r="I250" s="180"/>
      <c r="J250" s="43"/>
      <c r="K250" s="204"/>
    </row>
    <row r="251" spans="1:11" ht="21.75">
      <c r="A251" s="43"/>
      <c r="B251" s="56"/>
      <c r="C251" s="56"/>
      <c r="D251" s="179"/>
      <c r="E251" s="43"/>
      <c r="F251" s="179"/>
      <c r="G251" s="43"/>
      <c r="H251" s="180"/>
      <c r="I251" s="180"/>
      <c r="J251" s="43"/>
      <c r="K251" s="43"/>
    </row>
    <row r="252" spans="1:11" ht="21.75">
      <c r="A252" s="43"/>
      <c r="B252" s="56"/>
      <c r="C252" s="56"/>
      <c r="D252" s="179"/>
      <c r="E252" s="43"/>
      <c r="F252" s="179"/>
      <c r="G252" s="43"/>
      <c r="H252" s="180"/>
      <c r="I252" s="180"/>
      <c r="J252" s="43"/>
      <c r="K252" s="43"/>
    </row>
    <row r="253" spans="1:11" ht="21.75">
      <c r="A253" s="43"/>
      <c r="B253" s="56"/>
      <c r="C253" s="56"/>
      <c r="D253" s="179"/>
      <c r="E253" s="43"/>
      <c r="F253" s="179"/>
      <c r="G253" s="43"/>
      <c r="H253" s="180"/>
      <c r="I253" s="180"/>
      <c r="J253" s="43"/>
      <c r="K253" s="43"/>
    </row>
    <row r="254" spans="1:11" ht="21.75">
      <c r="A254" s="43"/>
      <c r="B254" s="56"/>
      <c r="C254" s="56"/>
      <c r="D254" s="179"/>
      <c r="E254" s="43"/>
      <c r="F254" s="179"/>
      <c r="G254" s="43"/>
      <c r="H254" s="180"/>
      <c r="I254" s="180"/>
      <c r="J254" s="43"/>
      <c r="K254" s="43"/>
    </row>
    <row r="255" spans="1:11" ht="21.75">
      <c r="A255" s="43"/>
      <c r="B255" s="56"/>
      <c r="C255" s="56"/>
      <c r="D255" s="179"/>
      <c r="E255" s="43"/>
      <c r="F255" s="179"/>
      <c r="G255" s="43"/>
      <c r="H255" s="180"/>
      <c r="I255" s="180"/>
      <c r="J255" s="43"/>
      <c r="K255" s="43"/>
    </row>
    <row r="256" spans="1:11" ht="21.75">
      <c r="A256" s="43"/>
      <c r="B256" s="56"/>
      <c r="C256" s="56"/>
      <c r="D256" s="179"/>
      <c r="E256" s="43"/>
      <c r="F256" s="179"/>
      <c r="G256" s="43"/>
      <c r="H256" s="180"/>
      <c r="I256" s="180"/>
      <c r="J256" s="43"/>
      <c r="K256" s="43"/>
    </row>
    <row r="257" spans="1:11" ht="21.75">
      <c r="A257" s="43"/>
      <c r="B257" s="56"/>
      <c r="C257" s="56"/>
      <c r="D257" s="179"/>
      <c r="E257" s="43"/>
      <c r="F257" s="179"/>
      <c r="G257" s="43"/>
      <c r="H257" s="180"/>
      <c r="I257" s="180"/>
      <c r="J257" s="43"/>
      <c r="K257" s="43"/>
    </row>
    <row r="258" spans="1:11" ht="21.75">
      <c r="A258" s="43"/>
      <c r="B258" s="56"/>
      <c r="C258" s="56"/>
      <c r="D258" s="180"/>
      <c r="E258" s="43"/>
      <c r="F258" s="179"/>
      <c r="G258" s="43"/>
      <c r="H258" s="180"/>
      <c r="I258" s="180"/>
      <c r="J258" s="43"/>
      <c r="K258" s="43"/>
    </row>
    <row r="259" spans="1:11" ht="21.75">
      <c r="A259" s="43"/>
      <c r="B259" s="56"/>
      <c r="C259" s="56"/>
      <c r="D259" s="180"/>
      <c r="E259" s="43"/>
      <c r="F259" s="179"/>
      <c r="G259" s="43"/>
      <c r="H259" s="180"/>
      <c r="I259" s="180"/>
      <c r="J259" s="43"/>
      <c r="K259" s="43"/>
    </row>
    <row r="260" spans="1:11" ht="21.75">
      <c r="A260" s="43"/>
      <c r="B260" s="56"/>
      <c r="C260" s="56"/>
      <c r="D260" s="179"/>
      <c r="E260" s="43"/>
      <c r="F260" s="179"/>
      <c r="G260" s="43"/>
      <c r="H260" s="180"/>
      <c r="I260" s="180"/>
      <c r="J260" s="43"/>
      <c r="K260" s="43"/>
    </row>
    <row r="261" spans="1:11" ht="21.75">
      <c r="A261" s="43"/>
      <c r="B261" s="56"/>
      <c r="C261" s="56"/>
      <c r="D261" s="179"/>
      <c r="E261" s="43"/>
      <c r="F261" s="179"/>
      <c r="G261" s="43"/>
      <c r="H261" s="180"/>
      <c r="I261" s="180"/>
      <c r="J261" s="43"/>
      <c r="K261" s="43"/>
    </row>
    <row r="262" spans="1:11" ht="21.75">
      <c r="A262" s="43"/>
      <c r="B262" s="56"/>
      <c r="C262" s="56"/>
      <c r="D262" s="179"/>
      <c r="E262" s="43"/>
      <c r="F262" s="179"/>
      <c r="G262" s="43"/>
      <c r="H262" s="180"/>
      <c r="I262" s="180"/>
      <c r="J262" s="43"/>
      <c r="K262" s="43"/>
    </row>
    <row r="263" spans="1:11" ht="21.75">
      <c r="A263" s="43"/>
      <c r="B263" s="56"/>
      <c r="C263" s="56"/>
      <c r="D263" s="179"/>
      <c r="E263" s="43"/>
      <c r="F263" s="179"/>
      <c r="G263" s="43"/>
      <c r="H263" s="180"/>
      <c r="I263" s="180"/>
      <c r="J263" s="43"/>
      <c r="K263" s="43"/>
    </row>
    <row r="264" spans="1:11" ht="21.75">
      <c r="A264" s="43"/>
      <c r="B264" s="56"/>
      <c r="C264" s="56"/>
      <c r="D264" s="179"/>
      <c r="E264" s="43"/>
      <c r="F264" s="179"/>
      <c r="G264" s="43"/>
      <c r="H264" s="180"/>
      <c r="I264" s="180"/>
      <c r="J264" s="43"/>
      <c r="K264" s="43"/>
    </row>
    <row r="265" spans="1:11" ht="21.75">
      <c r="A265" s="43"/>
      <c r="B265" s="56"/>
      <c r="C265" s="56"/>
      <c r="D265" s="179"/>
      <c r="E265" s="43"/>
      <c r="F265" s="179"/>
      <c r="G265" s="43"/>
      <c r="H265" s="180"/>
      <c r="I265" s="180"/>
      <c r="J265" s="43"/>
      <c r="K265" s="43"/>
    </row>
    <row r="266" spans="1:11" ht="21.75">
      <c r="A266" s="43"/>
      <c r="B266" s="56"/>
      <c r="C266" s="56"/>
      <c r="D266" s="179"/>
      <c r="E266" s="43"/>
      <c r="F266" s="179"/>
      <c r="G266" s="43"/>
      <c r="H266" s="180"/>
      <c r="I266" s="180"/>
      <c r="J266" s="43"/>
      <c r="K266" s="43"/>
    </row>
    <row r="267" spans="1:11" ht="21.75">
      <c r="A267" s="43"/>
      <c r="B267" s="56"/>
      <c r="C267" s="56"/>
      <c r="D267" s="179"/>
      <c r="E267" s="43"/>
      <c r="F267" s="179"/>
      <c r="G267" s="43"/>
      <c r="H267" s="180"/>
      <c r="I267" s="180"/>
      <c r="J267" s="43"/>
      <c r="K267" s="43"/>
    </row>
    <row r="302" ht="21.75">
      <c r="D302" s="183"/>
    </row>
  </sheetData>
  <mergeCells count="78">
    <mergeCell ref="A1:K1"/>
    <mergeCell ref="A2:K2"/>
    <mergeCell ref="A3:A5"/>
    <mergeCell ref="B3:B5"/>
    <mergeCell ref="C3:C5"/>
    <mergeCell ref="F3:I3"/>
    <mergeCell ref="J3:K3"/>
    <mergeCell ref="H4:H5"/>
    <mergeCell ref="I4:I5"/>
    <mergeCell ref="A26:A28"/>
    <mergeCell ref="B26:B28"/>
    <mergeCell ref="C26:C28"/>
    <mergeCell ref="F26:I26"/>
    <mergeCell ref="J26:K26"/>
    <mergeCell ref="H27:H28"/>
    <mergeCell ref="I27:I28"/>
    <mergeCell ref="J27:J28"/>
    <mergeCell ref="K27:K28"/>
    <mergeCell ref="A51:A53"/>
    <mergeCell ref="B51:B53"/>
    <mergeCell ref="C51:C53"/>
    <mergeCell ref="F51:I51"/>
    <mergeCell ref="J51:K51"/>
    <mergeCell ref="H52:H53"/>
    <mergeCell ref="I52:I53"/>
    <mergeCell ref="J52:J53"/>
    <mergeCell ref="K52:K53"/>
    <mergeCell ref="A76:A78"/>
    <mergeCell ref="B76:B78"/>
    <mergeCell ref="C76:C78"/>
    <mergeCell ref="F76:I76"/>
    <mergeCell ref="J76:K76"/>
    <mergeCell ref="H77:H78"/>
    <mergeCell ref="I77:I78"/>
    <mergeCell ref="J77:J78"/>
    <mergeCell ref="K77:K78"/>
    <mergeCell ref="A101:A103"/>
    <mergeCell ref="B101:B103"/>
    <mergeCell ref="C101:C103"/>
    <mergeCell ref="F101:I101"/>
    <mergeCell ref="J101:K101"/>
    <mergeCell ref="H102:H103"/>
    <mergeCell ref="I102:I103"/>
    <mergeCell ref="J102:J103"/>
    <mergeCell ref="K102:K103"/>
    <mergeCell ref="A126:A128"/>
    <mergeCell ref="B126:B128"/>
    <mergeCell ref="C126:C128"/>
    <mergeCell ref="F126:I126"/>
    <mergeCell ref="J126:K126"/>
    <mergeCell ref="H127:H128"/>
    <mergeCell ref="I127:I128"/>
    <mergeCell ref="J127:J128"/>
    <mergeCell ref="K127:K128"/>
    <mergeCell ref="A151:A153"/>
    <mergeCell ref="B151:B153"/>
    <mergeCell ref="C151:C153"/>
    <mergeCell ref="F151:I151"/>
    <mergeCell ref="H152:H153"/>
    <mergeCell ref="I152:I153"/>
    <mergeCell ref="A176:A178"/>
    <mergeCell ref="B176:B178"/>
    <mergeCell ref="C176:C178"/>
    <mergeCell ref="F176:I176"/>
    <mergeCell ref="H177:H178"/>
    <mergeCell ref="I177:I178"/>
    <mergeCell ref="A201:A203"/>
    <mergeCell ref="B201:B203"/>
    <mergeCell ref="C201:C203"/>
    <mergeCell ref="F201:I201"/>
    <mergeCell ref="H202:H203"/>
    <mergeCell ref="I202:I203"/>
    <mergeCell ref="A226:A228"/>
    <mergeCell ref="B226:B228"/>
    <mergeCell ref="C226:C228"/>
    <mergeCell ref="F226:I226"/>
    <mergeCell ref="H227:H228"/>
    <mergeCell ref="I227:I228"/>
  </mergeCells>
  <printOptions/>
  <pageMargins left="0.15748031496062992" right="0" top="0.7874015748031497" bottom="0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1"/>
  <sheetViews>
    <sheetView tabSelected="1" workbookViewId="0" topLeftCell="C1">
      <selection activeCell="M12" sqref="M12"/>
    </sheetView>
  </sheetViews>
  <sheetFormatPr defaultColWidth="9.140625" defaultRowHeight="12.75"/>
  <cols>
    <col min="1" max="1" width="31.57421875" style="2" customWidth="1"/>
    <col min="2" max="2" width="17.8515625" style="2" customWidth="1"/>
    <col min="3" max="3" width="11.57421875" style="2" customWidth="1"/>
    <col min="4" max="4" width="18.28125" style="2" customWidth="1"/>
    <col min="5" max="5" width="12.57421875" style="2" customWidth="1"/>
    <col min="6" max="6" width="10.8515625" style="2" customWidth="1"/>
    <col min="7" max="7" width="11.57421875" style="2" customWidth="1"/>
    <col min="8" max="8" width="10.57421875" style="2" customWidth="1"/>
    <col min="9" max="9" width="10.8515625" style="2" customWidth="1"/>
    <col min="10" max="10" width="10.7109375" style="2" customWidth="1"/>
    <col min="11" max="16384" width="9.140625" style="2" customWidth="1"/>
  </cols>
  <sheetData>
    <row r="1" spans="1:10" ht="21.75">
      <c r="A1" s="260" t="s">
        <v>105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21.75">
      <c r="A2" s="260" t="s">
        <v>13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s="6" customFormat="1" ht="21.75">
      <c r="A3" s="262" t="s">
        <v>0</v>
      </c>
      <c r="B3" s="262" t="s">
        <v>1</v>
      </c>
      <c r="C3" s="3" t="s">
        <v>9</v>
      </c>
      <c r="D3" s="262" t="s">
        <v>2</v>
      </c>
      <c r="E3" s="277" t="s">
        <v>3</v>
      </c>
      <c r="F3" s="277"/>
      <c r="G3" s="277"/>
      <c r="H3" s="277"/>
      <c r="I3" s="275" t="s">
        <v>6</v>
      </c>
      <c r="J3" s="275"/>
    </row>
    <row r="4" spans="1:10" s="6" customFormat="1" ht="21.75">
      <c r="A4" s="265"/>
      <c r="B4" s="265"/>
      <c r="C4" s="7" t="s">
        <v>10</v>
      </c>
      <c r="D4" s="265"/>
      <c r="E4" s="7" t="s">
        <v>8</v>
      </c>
      <c r="F4" s="8" t="s">
        <v>3</v>
      </c>
      <c r="G4" s="9" t="s">
        <v>4</v>
      </c>
      <c r="H4" s="9" t="s">
        <v>5</v>
      </c>
      <c r="I4" s="9" t="s">
        <v>7</v>
      </c>
      <c r="J4" s="9" t="s">
        <v>15</v>
      </c>
    </row>
    <row r="5" spans="1:10" s="6" customFormat="1" ht="21.75">
      <c r="A5" s="276"/>
      <c r="B5" s="276"/>
      <c r="C5" s="10" t="s">
        <v>11</v>
      </c>
      <c r="D5" s="276"/>
      <c r="E5" s="11" t="s">
        <v>12</v>
      </c>
      <c r="F5" s="11" t="s">
        <v>14</v>
      </c>
      <c r="G5" s="12"/>
      <c r="H5" s="12"/>
      <c r="I5" s="12"/>
      <c r="J5" s="11" t="s">
        <v>16</v>
      </c>
    </row>
    <row r="6" spans="1:10" s="40" customFormat="1" ht="21.75">
      <c r="A6" s="62" t="s">
        <v>161</v>
      </c>
      <c r="B6" s="7"/>
      <c r="C6" s="7"/>
      <c r="D6" s="7"/>
      <c r="E6" s="9"/>
      <c r="F6" s="9"/>
      <c r="G6" s="61"/>
      <c r="H6" s="61"/>
      <c r="I6" s="61"/>
      <c r="J6" s="9"/>
    </row>
    <row r="7" spans="1:10" ht="21.75">
      <c r="A7" s="13" t="s">
        <v>49</v>
      </c>
      <c r="B7" s="13" t="s">
        <v>50</v>
      </c>
      <c r="C7" s="14">
        <v>20</v>
      </c>
      <c r="D7" s="14" t="s">
        <v>51</v>
      </c>
      <c r="E7" s="15">
        <v>15050</v>
      </c>
      <c r="F7" s="13"/>
      <c r="G7" s="13"/>
      <c r="H7" s="15">
        <f>E7</f>
        <v>15050</v>
      </c>
      <c r="I7" s="13"/>
      <c r="J7" s="14" t="s">
        <v>20</v>
      </c>
    </row>
    <row r="8" spans="1:10" ht="16.5" customHeight="1">
      <c r="A8" s="13"/>
      <c r="B8" s="13"/>
      <c r="C8" s="14"/>
      <c r="D8" s="14"/>
      <c r="E8" s="15"/>
      <c r="F8" s="13"/>
      <c r="G8" s="13"/>
      <c r="H8" s="15"/>
      <c r="I8" s="13"/>
      <c r="J8" s="14"/>
    </row>
    <row r="9" spans="1:10" ht="21.75">
      <c r="A9" s="13" t="s">
        <v>90</v>
      </c>
      <c r="B9" s="13" t="s">
        <v>92</v>
      </c>
      <c r="C9" s="14">
        <v>43</v>
      </c>
      <c r="D9" s="14" t="s">
        <v>94</v>
      </c>
      <c r="E9" s="15">
        <v>129150</v>
      </c>
      <c r="F9" s="13"/>
      <c r="G9" s="13"/>
      <c r="H9" s="15">
        <v>129150</v>
      </c>
      <c r="I9" s="13"/>
      <c r="J9" s="14" t="s">
        <v>20</v>
      </c>
    </row>
    <row r="10" spans="1:10" ht="21.75">
      <c r="A10" s="13" t="s">
        <v>91</v>
      </c>
      <c r="B10" s="13" t="s">
        <v>93</v>
      </c>
      <c r="C10" s="14"/>
      <c r="D10" s="14"/>
      <c r="E10" s="15"/>
      <c r="F10" s="13"/>
      <c r="G10" s="13"/>
      <c r="H10" s="15"/>
      <c r="I10" s="13"/>
      <c r="J10" s="14"/>
    </row>
    <row r="11" spans="1:10" ht="16.5" customHeight="1">
      <c r="A11" s="13"/>
      <c r="B11" s="13"/>
      <c r="C11" s="14"/>
      <c r="D11" s="14"/>
      <c r="E11" s="15"/>
      <c r="F11" s="13"/>
      <c r="G11" s="13"/>
      <c r="H11" s="15"/>
      <c r="I11" s="13"/>
      <c r="J11" s="14"/>
    </row>
    <row r="12" spans="1:10" ht="21.75">
      <c r="A12" s="13" t="s">
        <v>107</v>
      </c>
      <c r="B12" s="13" t="s">
        <v>92</v>
      </c>
      <c r="C12" s="14">
        <v>202</v>
      </c>
      <c r="D12" s="14" t="s">
        <v>108</v>
      </c>
      <c r="E12" s="15">
        <v>22000</v>
      </c>
      <c r="F12" s="13"/>
      <c r="G12" s="13"/>
      <c r="H12" s="15">
        <v>22000</v>
      </c>
      <c r="I12" s="13"/>
      <c r="J12" s="14" t="s">
        <v>20</v>
      </c>
    </row>
    <row r="13" spans="1:10" ht="16.5" customHeight="1">
      <c r="A13" s="13"/>
      <c r="B13" s="13" t="s">
        <v>93</v>
      </c>
      <c r="C13" s="14"/>
      <c r="D13" s="14"/>
      <c r="E13" s="15"/>
      <c r="F13" s="13"/>
      <c r="G13" s="13"/>
      <c r="H13" s="15"/>
      <c r="I13" s="13"/>
      <c r="J13" s="14"/>
    </row>
    <row r="14" spans="1:10" ht="21.75">
      <c r="A14" s="13" t="s">
        <v>109</v>
      </c>
      <c r="B14" s="13"/>
      <c r="C14" s="14">
        <v>1</v>
      </c>
      <c r="D14" s="16">
        <v>18079</v>
      </c>
      <c r="E14" s="15">
        <v>3004</v>
      </c>
      <c r="F14" s="13"/>
      <c r="G14" s="13"/>
      <c r="H14" s="15">
        <v>3004</v>
      </c>
      <c r="I14" s="13"/>
      <c r="J14" s="14" t="s">
        <v>20</v>
      </c>
    </row>
    <row r="15" spans="1:10" ht="16.5" customHeight="1">
      <c r="A15" s="13"/>
      <c r="B15" s="13"/>
      <c r="C15" s="14"/>
      <c r="D15" s="14"/>
      <c r="E15" s="15"/>
      <c r="F15" s="13"/>
      <c r="G15" s="13"/>
      <c r="H15" s="15"/>
      <c r="I15" s="13"/>
      <c r="J15" s="14"/>
    </row>
    <row r="16" spans="1:10" ht="21.75">
      <c r="A16" s="13" t="s">
        <v>110</v>
      </c>
      <c r="B16" s="13" t="s">
        <v>52</v>
      </c>
      <c r="C16" s="14">
        <v>11</v>
      </c>
      <c r="D16" s="14" t="s">
        <v>53</v>
      </c>
      <c r="E16" s="15">
        <v>2970</v>
      </c>
      <c r="F16" s="13"/>
      <c r="G16" s="13"/>
      <c r="H16" s="15">
        <v>2970</v>
      </c>
      <c r="I16" s="13"/>
      <c r="J16" s="14" t="s">
        <v>20</v>
      </c>
    </row>
    <row r="17" spans="1:10" ht="21.75">
      <c r="A17" s="13"/>
      <c r="B17" s="13"/>
      <c r="C17" s="14"/>
      <c r="D17" s="14"/>
      <c r="E17" s="15"/>
      <c r="F17" s="13"/>
      <c r="G17" s="13"/>
      <c r="H17" s="15"/>
      <c r="I17" s="13"/>
      <c r="J17" s="14"/>
    </row>
    <row r="18" spans="1:10" ht="21.75">
      <c r="A18" s="13" t="s">
        <v>111</v>
      </c>
      <c r="B18" s="13" t="s">
        <v>52</v>
      </c>
      <c r="C18" s="14">
        <v>386</v>
      </c>
      <c r="D18" s="14" t="s">
        <v>54</v>
      </c>
      <c r="E18" s="15">
        <v>18143</v>
      </c>
      <c r="F18" s="13"/>
      <c r="G18" s="13"/>
      <c r="H18" s="15">
        <v>18143</v>
      </c>
      <c r="I18" s="13"/>
      <c r="J18" s="14" t="s">
        <v>20</v>
      </c>
    </row>
    <row r="19" spans="1:10" ht="21.75">
      <c r="A19" s="13"/>
      <c r="B19" s="13"/>
      <c r="C19" s="14"/>
      <c r="D19" s="14"/>
      <c r="E19" s="15"/>
      <c r="F19" s="13"/>
      <c r="G19" s="13"/>
      <c r="H19" s="13"/>
      <c r="I19" s="13"/>
      <c r="J19" s="14"/>
    </row>
    <row r="20" spans="1:10" ht="21.75">
      <c r="A20" s="13" t="s">
        <v>112</v>
      </c>
      <c r="B20" s="13" t="s">
        <v>50</v>
      </c>
      <c r="C20" s="14">
        <v>52</v>
      </c>
      <c r="D20" s="17" t="s">
        <v>55</v>
      </c>
      <c r="E20" s="15">
        <v>5277</v>
      </c>
      <c r="F20" s="13"/>
      <c r="G20" s="13"/>
      <c r="H20" s="13">
        <v>5277</v>
      </c>
      <c r="I20" s="13"/>
      <c r="J20" s="14" t="s">
        <v>20</v>
      </c>
    </row>
    <row r="21" spans="1:10" ht="21.75">
      <c r="A21" s="25"/>
      <c r="B21" s="25"/>
      <c r="C21" s="22"/>
      <c r="D21" s="46"/>
      <c r="E21" s="24"/>
      <c r="F21" s="25"/>
      <c r="G21" s="25"/>
      <c r="H21" s="25"/>
      <c r="I21" s="25"/>
      <c r="J21" s="14"/>
    </row>
    <row r="22" spans="1:11" s="27" customFormat="1" ht="21.75">
      <c r="A22" s="25" t="s">
        <v>113</v>
      </c>
      <c r="B22" s="25" t="s">
        <v>56</v>
      </c>
      <c r="C22" s="22">
        <v>41</v>
      </c>
      <c r="D22" s="22" t="s">
        <v>57</v>
      </c>
      <c r="E22" s="24">
        <v>10265</v>
      </c>
      <c r="F22" s="24"/>
      <c r="G22" s="24"/>
      <c r="H22" s="24">
        <v>10265</v>
      </c>
      <c r="I22" s="25"/>
      <c r="J22" s="14" t="s">
        <v>20</v>
      </c>
      <c r="K22" s="26"/>
    </row>
    <row r="23" spans="1:10" s="27" customFormat="1" ht="21.75">
      <c r="A23" s="25"/>
      <c r="B23" s="25"/>
      <c r="C23" s="22"/>
      <c r="D23" s="22"/>
      <c r="E23" s="24"/>
      <c r="F23" s="24"/>
      <c r="G23" s="24"/>
      <c r="H23" s="24"/>
      <c r="I23" s="25"/>
      <c r="J23" s="14"/>
    </row>
    <row r="24" spans="1:10" ht="21.75">
      <c r="A24" s="31" t="s">
        <v>114</v>
      </c>
      <c r="B24" s="31" t="s">
        <v>58</v>
      </c>
      <c r="C24" s="20">
        <v>41</v>
      </c>
      <c r="D24" s="20" t="s">
        <v>60</v>
      </c>
      <c r="E24" s="33">
        <v>15151</v>
      </c>
      <c r="F24" s="33"/>
      <c r="G24" s="33"/>
      <c r="H24" s="33">
        <v>15151</v>
      </c>
      <c r="I24" s="31"/>
      <c r="J24" s="20" t="s">
        <v>20</v>
      </c>
    </row>
    <row r="25" spans="1:10" ht="21.75">
      <c r="A25" s="56"/>
      <c r="B25" s="56"/>
      <c r="C25" s="43"/>
      <c r="D25" s="43"/>
      <c r="E25" s="57"/>
      <c r="F25" s="57"/>
      <c r="G25" s="57"/>
      <c r="H25" s="57"/>
      <c r="I25" s="56"/>
      <c r="J25" s="199">
        <v>15</v>
      </c>
    </row>
    <row r="26" spans="1:10" s="6" customFormat="1" ht="21.75">
      <c r="A26" s="262" t="s">
        <v>0</v>
      </c>
      <c r="B26" s="262" t="s">
        <v>1</v>
      </c>
      <c r="C26" s="3" t="s">
        <v>9</v>
      </c>
      <c r="D26" s="262" t="s">
        <v>2</v>
      </c>
      <c r="E26" s="277" t="s">
        <v>3</v>
      </c>
      <c r="F26" s="277"/>
      <c r="G26" s="277"/>
      <c r="H26" s="277"/>
      <c r="I26" s="275" t="s">
        <v>6</v>
      </c>
      <c r="J26" s="275"/>
    </row>
    <row r="27" spans="1:10" s="6" customFormat="1" ht="21.75">
      <c r="A27" s="265"/>
      <c r="B27" s="265"/>
      <c r="C27" s="7" t="s">
        <v>10</v>
      </c>
      <c r="D27" s="265"/>
      <c r="E27" s="7" t="s">
        <v>8</v>
      </c>
      <c r="F27" s="8" t="s">
        <v>3</v>
      </c>
      <c r="G27" s="9" t="s">
        <v>4</v>
      </c>
      <c r="H27" s="9" t="s">
        <v>5</v>
      </c>
      <c r="I27" s="9" t="s">
        <v>7</v>
      </c>
      <c r="J27" s="9" t="s">
        <v>15</v>
      </c>
    </row>
    <row r="28" spans="1:10" s="6" customFormat="1" ht="21.75">
      <c r="A28" s="276"/>
      <c r="B28" s="276"/>
      <c r="C28" s="10" t="s">
        <v>11</v>
      </c>
      <c r="D28" s="276"/>
      <c r="E28" s="11" t="s">
        <v>12</v>
      </c>
      <c r="F28" s="11" t="s">
        <v>14</v>
      </c>
      <c r="G28" s="12"/>
      <c r="H28" s="12"/>
      <c r="I28" s="12"/>
      <c r="J28" s="11" t="s">
        <v>16</v>
      </c>
    </row>
    <row r="29" spans="1:10" ht="21.75">
      <c r="A29" s="13" t="s">
        <v>115</v>
      </c>
      <c r="B29" s="13" t="s">
        <v>50</v>
      </c>
      <c r="C29" s="14">
        <v>55</v>
      </c>
      <c r="D29" s="14" t="s">
        <v>60</v>
      </c>
      <c r="E29" s="15">
        <v>54699</v>
      </c>
      <c r="F29" s="15"/>
      <c r="G29" s="15"/>
      <c r="H29" s="15">
        <v>54699</v>
      </c>
      <c r="I29" s="13"/>
      <c r="J29" s="14" t="s">
        <v>20</v>
      </c>
    </row>
    <row r="30" spans="1:10" ht="21.75">
      <c r="A30" s="13"/>
      <c r="B30" s="13"/>
      <c r="C30" s="14"/>
      <c r="D30" s="14"/>
      <c r="E30" s="15"/>
      <c r="F30" s="15"/>
      <c r="G30" s="15"/>
      <c r="H30" s="15"/>
      <c r="I30" s="13"/>
      <c r="J30" s="14"/>
    </row>
    <row r="31" spans="1:10" ht="21.75">
      <c r="A31" s="13" t="s">
        <v>116</v>
      </c>
      <c r="B31" s="13" t="s">
        <v>52</v>
      </c>
      <c r="C31" s="14">
        <v>42</v>
      </c>
      <c r="D31" s="14" t="s">
        <v>33</v>
      </c>
      <c r="E31" s="15">
        <v>5437</v>
      </c>
      <c r="F31" s="15"/>
      <c r="G31" s="15"/>
      <c r="H31" s="15">
        <v>5437</v>
      </c>
      <c r="I31" s="13"/>
      <c r="J31" s="14" t="s">
        <v>20</v>
      </c>
    </row>
    <row r="32" spans="1:10" ht="21.75">
      <c r="A32" s="13"/>
      <c r="B32" s="13"/>
      <c r="C32" s="14"/>
      <c r="D32" s="14"/>
      <c r="E32" s="15"/>
      <c r="F32" s="15"/>
      <c r="G32" s="15"/>
      <c r="H32" s="15"/>
      <c r="I32" s="13"/>
      <c r="J32" s="14"/>
    </row>
    <row r="33" spans="1:10" ht="21.75">
      <c r="A33" s="13" t="s">
        <v>117</v>
      </c>
      <c r="B33" s="13" t="s">
        <v>61</v>
      </c>
      <c r="C33" s="14">
        <v>3</v>
      </c>
      <c r="D33" s="17">
        <v>38923</v>
      </c>
      <c r="E33" s="15">
        <v>7012</v>
      </c>
      <c r="F33" s="15"/>
      <c r="G33" s="15"/>
      <c r="H33" s="15">
        <v>7012</v>
      </c>
      <c r="I33" s="13"/>
      <c r="J33" s="14" t="s">
        <v>20</v>
      </c>
    </row>
    <row r="34" spans="1:10" ht="21.75">
      <c r="A34" s="13"/>
      <c r="B34" s="13"/>
      <c r="C34" s="14"/>
      <c r="D34" s="14"/>
      <c r="E34" s="15"/>
      <c r="F34" s="15"/>
      <c r="G34" s="15"/>
      <c r="H34" s="15"/>
      <c r="I34" s="13"/>
      <c r="J34" s="14"/>
    </row>
    <row r="35" spans="1:10" ht="21.75">
      <c r="A35" s="13" t="s">
        <v>118</v>
      </c>
      <c r="B35" s="13" t="s">
        <v>58</v>
      </c>
      <c r="C35" s="14">
        <v>61</v>
      </c>
      <c r="D35" s="17" t="s">
        <v>59</v>
      </c>
      <c r="E35" s="15">
        <v>24816</v>
      </c>
      <c r="F35" s="15"/>
      <c r="G35" s="15"/>
      <c r="H35" s="15">
        <v>24816</v>
      </c>
      <c r="I35" s="13"/>
      <c r="J35" s="14" t="s">
        <v>20</v>
      </c>
    </row>
    <row r="36" spans="1:10" ht="21.75">
      <c r="A36" s="13"/>
      <c r="B36" s="13"/>
      <c r="C36" s="14"/>
      <c r="D36" s="14"/>
      <c r="E36" s="15"/>
      <c r="F36" s="15"/>
      <c r="G36" s="15"/>
      <c r="H36" s="15"/>
      <c r="I36" s="13"/>
      <c r="J36" s="14"/>
    </row>
    <row r="37" spans="1:10" ht="21.75">
      <c r="A37" s="13" t="s">
        <v>119</v>
      </c>
      <c r="B37" s="13" t="s">
        <v>62</v>
      </c>
      <c r="C37" s="14">
        <v>8</v>
      </c>
      <c r="D37" s="17" t="s">
        <v>63</v>
      </c>
      <c r="E37" s="15">
        <v>3510</v>
      </c>
      <c r="F37" s="15"/>
      <c r="G37" s="15"/>
      <c r="H37" s="15">
        <v>3510</v>
      </c>
      <c r="I37" s="13"/>
      <c r="J37" s="14" t="s">
        <v>20</v>
      </c>
    </row>
    <row r="38" spans="1:10" ht="21.75">
      <c r="A38" s="13"/>
      <c r="B38" s="13"/>
      <c r="C38" s="14"/>
      <c r="D38" s="14"/>
      <c r="E38" s="13"/>
      <c r="F38" s="13"/>
      <c r="G38" s="13"/>
      <c r="H38" s="13"/>
      <c r="I38" s="13"/>
      <c r="J38" s="14"/>
    </row>
    <row r="39" spans="1:10" ht="21.75">
      <c r="A39" s="13" t="s">
        <v>120</v>
      </c>
      <c r="B39" s="13" t="s">
        <v>92</v>
      </c>
      <c r="C39" s="14">
        <v>40</v>
      </c>
      <c r="D39" s="14" t="s">
        <v>95</v>
      </c>
      <c r="E39" s="28">
        <v>121080</v>
      </c>
      <c r="F39" s="13"/>
      <c r="G39" s="13"/>
      <c r="H39" s="28">
        <v>121080</v>
      </c>
      <c r="I39" s="13"/>
      <c r="J39" s="14" t="s">
        <v>20</v>
      </c>
    </row>
    <row r="40" spans="1:10" ht="21.75">
      <c r="A40" s="13" t="s">
        <v>96</v>
      </c>
      <c r="B40" s="13" t="s">
        <v>93</v>
      </c>
      <c r="C40" s="14"/>
      <c r="D40" s="14"/>
      <c r="E40" s="13"/>
      <c r="F40" s="13"/>
      <c r="G40" s="13"/>
      <c r="H40" s="13"/>
      <c r="I40" s="13"/>
      <c r="J40" s="14"/>
    </row>
    <row r="41" spans="1:10" ht="21.75">
      <c r="A41" s="13"/>
      <c r="B41" s="29"/>
      <c r="C41" s="30"/>
      <c r="D41" s="30"/>
      <c r="E41" s="29"/>
      <c r="F41" s="29"/>
      <c r="G41" s="29"/>
      <c r="H41" s="29"/>
      <c r="I41" s="29"/>
      <c r="J41" s="30"/>
    </row>
    <row r="42" spans="1:10" s="27" customFormat="1" ht="21.75">
      <c r="A42" s="13" t="s">
        <v>121</v>
      </c>
      <c r="B42" s="13" t="s">
        <v>64</v>
      </c>
      <c r="C42" s="14">
        <v>41</v>
      </c>
      <c r="D42" s="17" t="s">
        <v>22</v>
      </c>
      <c r="E42" s="15">
        <v>3861</v>
      </c>
      <c r="F42" s="15"/>
      <c r="G42" s="15"/>
      <c r="H42" s="15">
        <v>3861</v>
      </c>
      <c r="I42" s="13"/>
      <c r="J42" s="14" t="s">
        <v>20</v>
      </c>
    </row>
    <row r="43" spans="1:10" s="27" customFormat="1" ht="21.75">
      <c r="A43" s="13"/>
      <c r="B43" s="13"/>
      <c r="C43" s="14"/>
      <c r="D43" s="17"/>
      <c r="E43" s="15"/>
      <c r="F43" s="15"/>
      <c r="G43" s="15"/>
      <c r="H43" s="15"/>
      <c r="I43" s="13"/>
      <c r="J43" s="14"/>
    </row>
    <row r="44" spans="1:10" s="27" customFormat="1" ht="21.75">
      <c r="A44" s="13" t="s">
        <v>122</v>
      </c>
      <c r="B44" s="13" t="s">
        <v>66</v>
      </c>
      <c r="C44" s="14">
        <v>71</v>
      </c>
      <c r="D44" s="17" t="s">
        <v>22</v>
      </c>
      <c r="E44" s="15">
        <v>14805</v>
      </c>
      <c r="F44" s="15"/>
      <c r="G44" s="15"/>
      <c r="H44" s="15">
        <v>14805</v>
      </c>
      <c r="I44" s="13"/>
      <c r="J44" s="14" t="s">
        <v>20</v>
      </c>
    </row>
    <row r="45" spans="1:10" ht="21.75">
      <c r="A45" s="25" t="s">
        <v>65</v>
      </c>
      <c r="B45" s="25"/>
      <c r="C45" s="22"/>
      <c r="D45" s="22"/>
      <c r="E45" s="25"/>
      <c r="F45" s="25"/>
      <c r="G45" s="25"/>
      <c r="H45" s="25"/>
      <c r="I45" s="25"/>
      <c r="J45" s="14"/>
    </row>
    <row r="46" spans="1:10" ht="21.75">
      <c r="A46" s="25"/>
      <c r="B46" s="25"/>
      <c r="C46" s="22"/>
      <c r="D46" s="22"/>
      <c r="E46" s="25"/>
      <c r="F46" s="25"/>
      <c r="G46" s="25"/>
      <c r="H46" s="25"/>
      <c r="I46" s="25"/>
      <c r="J46" s="14"/>
    </row>
    <row r="47" spans="1:10" ht="21.75">
      <c r="A47" s="13" t="s">
        <v>123</v>
      </c>
      <c r="B47" s="13" t="s">
        <v>58</v>
      </c>
      <c r="C47" s="14">
        <v>52</v>
      </c>
      <c r="D47" s="14" t="s">
        <v>67</v>
      </c>
      <c r="E47" s="34">
        <v>18284</v>
      </c>
      <c r="F47" s="13"/>
      <c r="G47" s="13"/>
      <c r="H47" s="34">
        <v>18284</v>
      </c>
      <c r="I47" s="13"/>
      <c r="J47" s="14" t="s">
        <v>20</v>
      </c>
    </row>
    <row r="48" spans="1:10" ht="21.75">
      <c r="A48" s="13"/>
      <c r="B48" s="13"/>
      <c r="C48" s="14"/>
      <c r="D48" s="14"/>
      <c r="E48" s="34"/>
      <c r="F48" s="13"/>
      <c r="G48" s="13"/>
      <c r="H48" s="34"/>
      <c r="I48" s="13"/>
      <c r="J48" s="14"/>
    </row>
    <row r="49" spans="1:10" ht="21.75">
      <c r="A49" s="203"/>
      <c r="B49" s="203"/>
      <c r="C49" s="202"/>
      <c r="D49" s="202"/>
      <c r="E49" s="210"/>
      <c r="F49" s="203"/>
      <c r="G49" s="203"/>
      <c r="H49" s="210"/>
      <c r="I49" s="203"/>
      <c r="J49" s="207">
        <v>16</v>
      </c>
    </row>
    <row r="50" spans="1:10" ht="21.75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s="6" customFormat="1" ht="21.75">
      <c r="A51" s="262" t="s">
        <v>0</v>
      </c>
      <c r="B51" s="262" t="s">
        <v>1</v>
      </c>
      <c r="C51" s="3" t="s">
        <v>9</v>
      </c>
      <c r="D51" s="262" t="s">
        <v>2</v>
      </c>
      <c r="E51" s="277" t="s">
        <v>3</v>
      </c>
      <c r="F51" s="277"/>
      <c r="G51" s="277"/>
      <c r="H51" s="277"/>
      <c r="I51" s="275" t="s">
        <v>6</v>
      </c>
      <c r="J51" s="275"/>
    </row>
    <row r="52" spans="1:10" s="6" customFormat="1" ht="21.75">
      <c r="A52" s="265"/>
      <c r="B52" s="265"/>
      <c r="C52" s="7" t="s">
        <v>10</v>
      </c>
      <c r="D52" s="265"/>
      <c r="E52" s="7" t="s">
        <v>8</v>
      </c>
      <c r="F52" s="8" t="s">
        <v>3</v>
      </c>
      <c r="G52" s="9" t="s">
        <v>4</v>
      </c>
      <c r="H52" s="9" t="s">
        <v>5</v>
      </c>
      <c r="I52" s="9" t="s">
        <v>7</v>
      </c>
      <c r="J52" s="9" t="s">
        <v>15</v>
      </c>
    </row>
    <row r="53" spans="1:10" s="6" customFormat="1" ht="21.75">
      <c r="A53" s="276"/>
      <c r="B53" s="276"/>
      <c r="C53" s="10" t="s">
        <v>11</v>
      </c>
      <c r="D53" s="276"/>
      <c r="E53" s="11" t="s">
        <v>12</v>
      </c>
      <c r="F53" s="11" t="s">
        <v>14</v>
      </c>
      <c r="G53" s="12"/>
      <c r="H53" s="12"/>
      <c r="I53" s="12"/>
      <c r="J53" s="11" t="s">
        <v>16</v>
      </c>
    </row>
    <row r="54" spans="1:10" ht="21.75">
      <c r="A54" s="13" t="s">
        <v>124</v>
      </c>
      <c r="B54" s="13" t="s">
        <v>66</v>
      </c>
      <c r="C54" s="14">
        <v>42</v>
      </c>
      <c r="D54" s="14" t="s">
        <v>38</v>
      </c>
      <c r="E54" s="15">
        <v>12453</v>
      </c>
      <c r="F54" s="15"/>
      <c r="G54" s="15"/>
      <c r="H54" s="15">
        <v>12453</v>
      </c>
      <c r="I54" s="13"/>
      <c r="J54" s="14" t="s">
        <v>20</v>
      </c>
    </row>
    <row r="55" spans="1:10" ht="21.75">
      <c r="A55" s="13"/>
      <c r="B55" s="13"/>
      <c r="C55" s="14"/>
      <c r="D55" s="14"/>
      <c r="E55" s="15"/>
      <c r="F55" s="15"/>
      <c r="G55" s="15"/>
      <c r="H55" s="15"/>
      <c r="I55" s="13"/>
      <c r="J55" s="14"/>
    </row>
    <row r="56" spans="1:10" ht="21.75">
      <c r="A56" s="13" t="s">
        <v>125</v>
      </c>
      <c r="B56" s="13" t="s">
        <v>92</v>
      </c>
      <c r="C56" s="14">
        <v>66</v>
      </c>
      <c r="D56" s="14" t="s">
        <v>98</v>
      </c>
      <c r="E56" s="15">
        <v>111765</v>
      </c>
      <c r="F56" s="15"/>
      <c r="G56" s="15"/>
      <c r="H56" s="15">
        <v>111765</v>
      </c>
      <c r="I56" s="13"/>
      <c r="J56" s="14" t="s">
        <v>20</v>
      </c>
    </row>
    <row r="57" spans="1:10" ht="21.75">
      <c r="A57" s="13" t="s">
        <v>106</v>
      </c>
      <c r="B57" s="13" t="s">
        <v>93</v>
      </c>
      <c r="C57" s="14"/>
      <c r="D57" s="14"/>
      <c r="E57" s="15"/>
      <c r="F57" s="15"/>
      <c r="G57" s="15"/>
      <c r="H57" s="15"/>
      <c r="I57" s="13"/>
      <c r="J57" s="14"/>
    </row>
    <row r="58" spans="1:10" ht="21.75">
      <c r="A58" s="13"/>
      <c r="B58" s="13"/>
      <c r="C58" s="14"/>
      <c r="D58" s="14"/>
      <c r="E58" s="15"/>
      <c r="F58" s="15"/>
      <c r="G58" s="15"/>
      <c r="H58" s="15"/>
      <c r="I58" s="13"/>
      <c r="J58" s="14"/>
    </row>
    <row r="59" spans="1:10" ht="21.75">
      <c r="A59" s="13" t="s">
        <v>126</v>
      </c>
      <c r="B59" s="13" t="s">
        <v>61</v>
      </c>
      <c r="C59" s="14">
        <v>60</v>
      </c>
      <c r="D59" s="14" t="s">
        <v>68</v>
      </c>
      <c r="E59" s="15">
        <v>30652</v>
      </c>
      <c r="F59" s="15"/>
      <c r="G59" s="15"/>
      <c r="H59" s="15">
        <v>30652</v>
      </c>
      <c r="I59" s="13"/>
      <c r="J59" s="14" t="s">
        <v>20</v>
      </c>
    </row>
    <row r="60" spans="1:10" ht="21.75">
      <c r="A60" s="13"/>
      <c r="B60" s="13"/>
      <c r="C60" s="14"/>
      <c r="D60" s="14"/>
      <c r="E60" s="15"/>
      <c r="F60" s="15"/>
      <c r="G60" s="15"/>
      <c r="H60" s="15"/>
      <c r="I60" s="13"/>
      <c r="J60" s="14"/>
    </row>
    <row r="61" spans="1:10" ht="21.75">
      <c r="A61" s="25" t="s">
        <v>127</v>
      </c>
      <c r="B61" s="13" t="s">
        <v>50</v>
      </c>
      <c r="C61" s="30">
        <v>55</v>
      </c>
      <c r="D61" s="14" t="s">
        <v>97</v>
      </c>
      <c r="E61" s="15">
        <v>23269</v>
      </c>
      <c r="F61" s="15"/>
      <c r="G61" s="15"/>
      <c r="H61" s="15">
        <v>23269</v>
      </c>
      <c r="I61" s="13"/>
      <c r="J61" s="14" t="s">
        <v>20</v>
      </c>
    </row>
    <row r="62" spans="1:10" ht="21.75">
      <c r="A62" s="25"/>
      <c r="B62" s="13"/>
      <c r="C62" s="30"/>
      <c r="D62" s="14"/>
      <c r="E62" s="15"/>
      <c r="F62" s="15"/>
      <c r="G62" s="15"/>
      <c r="H62" s="15"/>
      <c r="I62" s="13"/>
      <c r="J62" s="14"/>
    </row>
    <row r="63" spans="1:10" ht="21.75">
      <c r="A63" s="25" t="s">
        <v>128</v>
      </c>
      <c r="B63" s="13" t="s">
        <v>56</v>
      </c>
      <c r="C63" s="30">
        <v>3</v>
      </c>
      <c r="D63" s="35">
        <v>18150</v>
      </c>
      <c r="E63" s="15">
        <v>7899</v>
      </c>
      <c r="F63" s="15"/>
      <c r="G63" s="15"/>
      <c r="H63" s="15">
        <v>7899</v>
      </c>
      <c r="I63" s="13"/>
      <c r="J63" s="14" t="s">
        <v>20</v>
      </c>
    </row>
    <row r="64" spans="1:10" ht="21.75">
      <c r="A64" s="25"/>
      <c r="B64" s="25"/>
      <c r="C64" s="22"/>
      <c r="D64" s="22"/>
      <c r="E64" s="24"/>
      <c r="F64" s="24"/>
      <c r="G64" s="24"/>
      <c r="H64" s="24"/>
      <c r="I64" s="25"/>
      <c r="J64" s="14"/>
    </row>
    <row r="65" spans="1:10" ht="21.75">
      <c r="A65" s="13" t="s">
        <v>129</v>
      </c>
      <c r="B65" s="13" t="s">
        <v>52</v>
      </c>
      <c r="C65" s="14">
        <v>31</v>
      </c>
      <c r="D65" s="35">
        <v>18151</v>
      </c>
      <c r="E65" s="15">
        <v>13634</v>
      </c>
      <c r="F65" s="15"/>
      <c r="G65" s="15"/>
      <c r="H65" s="15">
        <v>13634</v>
      </c>
      <c r="I65" s="13"/>
      <c r="J65" s="14" t="s">
        <v>20</v>
      </c>
    </row>
    <row r="66" spans="1:10" ht="21.75">
      <c r="A66" s="13"/>
      <c r="B66" s="13"/>
      <c r="C66" s="14"/>
      <c r="D66" s="35"/>
      <c r="E66" s="15"/>
      <c r="F66" s="15"/>
      <c r="G66" s="15"/>
      <c r="H66" s="15"/>
      <c r="I66" s="13"/>
      <c r="J66" s="14"/>
    </row>
    <row r="67" spans="1:10" ht="21.75">
      <c r="A67" s="13" t="s">
        <v>130</v>
      </c>
      <c r="B67" s="13" t="s">
        <v>70</v>
      </c>
      <c r="C67" s="14" t="s">
        <v>71</v>
      </c>
      <c r="D67" s="35" t="s">
        <v>72</v>
      </c>
      <c r="E67" s="15">
        <v>6827</v>
      </c>
      <c r="F67" s="15"/>
      <c r="G67" s="15"/>
      <c r="H67" s="15">
        <v>6827</v>
      </c>
      <c r="I67" s="13"/>
      <c r="J67" s="14" t="s">
        <v>20</v>
      </c>
    </row>
    <row r="68" spans="1:10" ht="21.75">
      <c r="A68" s="13"/>
      <c r="B68" s="13"/>
      <c r="C68" s="14"/>
      <c r="D68" s="14"/>
      <c r="E68" s="15"/>
      <c r="F68" s="15"/>
      <c r="G68" s="15"/>
      <c r="H68" s="15"/>
      <c r="I68" s="13"/>
      <c r="J68" s="14"/>
    </row>
    <row r="69" spans="1:10" ht="21.75">
      <c r="A69" s="13" t="s">
        <v>131</v>
      </c>
      <c r="B69" s="13" t="s">
        <v>56</v>
      </c>
      <c r="C69" s="14">
        <v>837</v>
      </c>
      <c r="D69" s="35" t="s">
        <v>69</v>
      </c>
      <c r="E69" s="15">
        <v>4049</v>
      </c>
      <c r="F69" s="13"/>
      <c r="G69" s="13"/>
      <c r="H69" s="15">
        <v>4049</v>
      </c>
      <c r="I69" s="29"/>
      <c r="J69" s="14" t="s">
        <v>20</v>
      </c>
    </row>
    <row r="70" spans="1:10" ht="21.75">
      <c r="A70" s="13"/>
      <c r="B70" s="13"/>
      <c r="C70" s="14"/>
      <c r="D70" s="58"/>
      <c r="E70" s="15"/>
      <c r="F70" s="13"/>
      <c r="G70" s="13"/>
      <c r="H70" s="15"/>
      <c r="I70" s="29"/>
      <c r="J70" s="14"/>
    </row>
    <row r="71" spans="1:10" ht="21.75">
      <c r="A71" s="13" t="s">
        <v>132</v>
      </c>
      <c r="B71" s="13" t="s">
        <v>56</v>
      </c>
      <c r="C71" s="14" t="s">
        <v>71</v>
      </c>
      <c r="D71" s="30" t="s">
        <v>73</v>
      </c>
      <c r="E71" s="15">
        <v>7233</v>
      </c>
      <c r="F71" s="13"/>
      <c r="G71" s="13"/>
      <c r="H71" s="15">
        <v>7233</v>
      </c>
      <c r="I71" s="13"/>
      <c r="J71" s="14" t="s">
        <v>20</v>
      </c>
    </row>
    <row r="72" spans="1:10" ht="21.75">
      <c r="A72" s="25"/>
      <c r="B72" s="25"/>
      <c r="C72" s="14"/>
      <c r="D72" s="43"/>
      <c r="E72" s="24"/>
      <c r="F72" s="25"/>
      <c r="G72" s="25"/>
      <c r="H72" s="24"/>
      <c r="I72" s="25"/>
      <c r="J72" s="14"/>
    </row>
    <row r="73" spans="1:10" ht="21.75">
      <c r="A73" s="18" t="s">
        <v>133</v>
      </c>
      <c r="B73" s="18" t="s">
        <v>43</v>
      </c>
      <c r="C73" s="19">
        <v>7</v>
      </c>
      <c r="D73" s="19" t="s">
        <v>74</v>
      </c>
      <c r="E73" s="51">
        <v>19424</v>
      </c>
      <c r="F73" s="18"/>
      <c r="G73" s="18"/>
      <c r="H73" s="51">
        <v>19424</v>
      </c>
      <c r="I73" s="18"/>
      <c r="J73" s="20" t="s">
        <v>20</v>
      </c>
    </row>
    <row r="74" spans="1:10" s="27" customFormat="1" ht="21.75">
      <c r="A74" s="56"/>
      <c r="B74" s="56"/>
      <c r="C74" s="43"/>
      <c r="D74" s="43"/>
      <c r="E74" s="57"/>
      <c r="F74" s="56"/>
      <c r="G74" s="56"/>
      <c r="H74" s="57"/>
      <c r="I74" s="56"/>
      <c r="J74" s="43"/>
    </row>
    <row r="75" spans="1:10" s="27" customFormat="1" ht="21.75">
      <c r="A75" s="56"/>
      <c r="B75" s="56"/>
      <c r="C75" s="43"/>
      <c r="D75" s="43"/>
      <c r="E75" s="57"/>
      <c r="F75" s="56"/>
      <c r="G75" s="56"/>
      <c r="H75" s="57"/>
      <c r="I75" s="56"/>
      <c r="J75" s="199">
        <v>17</v>
      </c>
    </row>
    <row r="76" spans="1:10" s="40" customFormat="1" ht="21.75">
      <c r="A76" s="278" t="s">
        <v>0</v>
      </c>
      <c r="B76" s="262" t="s">
        <v>1</v>
      </c>
      <c r="C76" s="37" t="s">
        <v>9</v>
      </c>
      <c r="D76" s="262" t="s">
        <v>2</v>
      </c>
      <c r="E76" s="277" t="s">
        <v>3</v>
      </c>
      <c r="F76" s="277"/>
      <c r="G76" s="277"/>
      <c r="H76" s="277"/>
      <c r="I76" s="275" t="s">
        <v>6</v>
      </c>
      <c r="J76" s="275"/>
    </row>
    <row r="77" spans="1:10" s="40" customFormat="1" ht="21.75">
      <c r="A77" s="279"/>
      <c r="B77" s="265"/>
      <c r="C77" s="39" t="s">
        <v>10</v>
      </c>
      <c r="D77" s="265"/>
      <c r="E77" s="7" t="s">
        <v>8</v>
      </c>
      <c r="F77" s="8" t="s">
        <v>3</v>
      </c>
      <c r="G77" s="9" t="s">
        <v>4</v>
      </c>
      <c r="H77" s="9" t="s">
        <v>5</v>
      </c>
      <c r="I77" s="9" t="s">
        <v>7</v>
      </c>
      <c r="J77" s="9" t="s">
        <v>15</v>
      </c>
    </row>
    <row r="78" spans="1:10" s="42" customFormat="1" ht="21.75">
      <c r="A78" s="280"/>
      <c r="B78" s="276"/>
      <c r="C78" s="41" t="s">
        <v>11</v>
      </c>
      <c r="D78" s="276"/>
      <c r="E78" s="11" t="s">
        <v>12</v>
      </c>
      <c r="F78" s="11" t="s">
        <v>14</v>
      </c>
      <c r="G78" s="12"/>
      <c r="H78" s="12"/>
      <c r="I78" s="12"/>
      <c r="J78" s="11" t="s">
        <v>16</v>
      </c>
    </row>
    <row r="79" spans="1:10" ht="21.75">
      <c r="A79" s="25"/>
      <c r="B79" s="13"/>
      <c r="C79" s="43"/>
      <c r="D79" s="22"/>
      <c r="E79" s="24"/>
      <c r="F79" s="25"/>
      <c r="G79" s="25"/>
      <c r="H79" s="24"/>
      <c r="I79" s="25"/>
      <c r="J79" s="14"/>
    </row>
    <row r="80" spans="1:10" ht="21.75">
      <c r="A80" s="25" t="s">
        <v>134</v>
      </c>
      <c r="B80" s="13" t="s">
        <v>43</v>
      </c>
      <c r="C80" s="30">
        <v>81</v>
      </c>
      <c r="D80" s="14" t="s">
        <v>75</v>
      </c>
      <c r="E80" s="44">
        <v>55905.5</v>
      </c>
      <c r="F80" s="15"/>
      <c r="G80" s="15"/>
      <c r="H80" s="44">
        <v>55905.5</v>
      </c>
      <c r="I80" s="13"/>
      <c r="J80" s="14" t="s">
        <v>20</v>
      </c>
    </row>
    <row r="81" spans="1:10" ht="21.75">
      <c r="A81" s="13"/>
      <c r="B81" s="13"/>
      <c r="C81" s="14"/>
      <c r="D81" s="14"/>
      <c r="E81" s="15"/>
      <c r="F81" s="15"/>
      <c r="G81" s="15"/>
      <c r="H81" s="15"/>
      <c r="I81" s="13"/>
      <c r="J81" s="14"/>
    </row>
    <row r="82" spans="1:10" ht="21.75">
      <c r="A82" s="13" t="s">
        <v>135</v>
      </c>
      <c r="B82" s="13" t="s">
        <v>70</v>
      </c>
      <c r="C82" s="22">
        <v>51</v>
      </c>
      <c r="D82" s="14" t="s">
        <v>76</v>
      </c>
      <c r="E82" s="45">
        <v>16739</v>
      </c>
      <c r="F82" s="15"/>
      <c r="G82" s="15"/>
      <c r="H82" s="15">
        <v>16739</v>
      </c>
      <c r="I82" s="13"/>
      <c r="J82" s="14" t="s">
        <v>20</v>
      </c>
    </row>
    <row r="83" spans="1:10" ht="21.75">
      <c r="A83" s="13"/>
      <c r="B83" s="13"/>
      <c r="C83" s="22"/>
      <c r="D83" s="14"/>
      <c r="E83" s="45"/>
      <c r="F83" s="15"/>
      <c r="G83" s="15"/>
      <c r="H83" s="15"/>
      <c r="I83" s="13"/>
      <c r="J83" s="14"/>
    </row>
    <row r="84" spans="1:10" ht="21.75">
      <c r="A84" s="13" t="s">
        <v>136</v>
      </c>
      <c r="B84" s="13" t="s">
        <v>56</v>
      </c>
      <c r="C84" s="22">
        <v>46</v>
      </c>
      <c r="D84" s="14" t="s">
        <v>76</v>
      </c>
      <c r="E84" s="45">
        <v>20207</v>
      </c>
      <c r="F84" s="15"/>
      <c r="G84" s="15"/>
      <c r="H84" s="15">
        <v>20207</v>
      </c>
      <c r="I84" s="13"/>
      <c r="J84" s="14" t="s">
        <v>20</v>
      </c>
    </row>
    <row r="85" spans="1:19" s="21" customFormat="1" ht="21.75">
      <c r="A85" s="13"/>
      <c r="B85" s="29"/>
      <c r="C85" s="30"/>
      <c r="D85" s="30"/>
      <c r="E85" s="45"/>
      <c r="F85" s="45"/>
      <c r="G85" s="45"/>
      <c r="H85" s="45"/>
      <c r="I85" s="29"/>
      <c r="J85" s="14"/>
      <c r="K85" s="27"/>
      <c r="L85" s="27"/>
      <c r="M85" s="27"/>
      <c r="N85" s="27"/>
      <c r="O85" s="27"/>
      <c r="P85" s="27"/>
      <c r="Q85" s="27"/>
      <c r="R85" s="27"/>
      <c r="S85" s="27"/>
    </row>
    <row r="86" spans="1:10" ht="21.75">
      <c r="A86" s="13" t="s">
        <v>137</v>
      </c>
      <c r="B86" s="13" t="s">
        <v>58</v>
      </c>
      <c r="C86" s="14">
        <v>41</v>
      </c>
      <c r="D86" s="14" t="s">
        <v>77</v>
      </c>
      <c r="E86" s="15">
        <v>7817</v>
      </c>
      <c r="F86" s="15"/>
      <c r="G86" s="15"/>
      <c r="H86" s="15">
        <v>7817</v>
      </c>
      <c r="I86" s="13"/>
      <c r="J86" s="14" t="s">
        <v>20</v>
      </c>
    </row>
    <row r="87" spans="1:10" ht="21.75">
      <c r="A87" s="13"/>
      <c r="B87" s="13"/>
      <c r="C87" s="14"/>
      <c r="D87" s="14"/>
      <c r="E87" s="15"/>
      <c r="F87" s="15"/>
      <c r="G87" s="15"/>
      <c r="H87" s="15"/>
      <c r="I87" s="13"/>
      <c r="J87" s="14"/>
    </row>
    <row r="88" spans="1:10" ht="21.75">
      <c r="A88" s="13" t="s">
        <v>138</v>
      </c>
      <c r="B88" s="13" t="s">
        <v>56</v>
      </c>
      <c r="C88" s="14">
        <v>840</v>
      </c>
      <c r="D88" s="14" t="s">
        <v>78</v>
      </c>
      <c r="E88" s="15">
        <v>4329</v>
      </c>
      <c r="F88" s="15"/>
      <c r="G88" s="15"/>
      <c r="H88" s="15">
        <v>4329</v>
      </c>
      <c r="I88" s="13"/>
      <c r="J88" s="14" t="s">
        <v>20</v>
      </c>
    </row>
    <row r="89" spans="1:10" ht="21.75">
      <c r="A89" s="25"/>
      <c r="B89" s="25"/>
      <c r="C89" s="22"/>
      <c r="D89" s="22"/>
      <c r="E89" s="24"/>
      <c r="F89" s="24"/>
      <c r="G89" s="24"/>
      <c r="H89" s="24"/>
      <c r="I89" s="25"/>
      <c r="J89" s="14"/>
    </row>
    <row r="90" spans="1:11" s="27" customFormat="1" ht="21.75">
      <c r="A90" s="25" t="s">
        <v>139</v>
      </c>
      <c r="B90" s="25" t="s">
        <v>50</v>
      </c>
      <c r="C90" s="22" t="s">
        <v>79</v>
      </c>
      <c r="D90" s="22" t="s">
        <v>73</v>
      </c>
      <c r="E90" s="24">
        <v>500</v>
      </c>
      <c r="F90" s="24"/>
      <c r="G90" s="24"/>
      <c r="H90" s="24">
        <v>500</v>
      </c>
      <c r="I90" s="25"/>
      <c r="J90" s="14" t="s">
        <v>20</v>
      </c>
      <c r="K90" s="26"/>
    </row>
    <row r="91" spans="1:10" s="27" customFormat="1" ht="21.75">
      <c r="A91" s="25"/>
      <c r="B91" s="25"/>
      <c r="C91" s="22"/>
      <c r="D91" s="22"/>
      <c r="E91" s="24"/>
      <c r="F91" s="24"/>
      <c r="G91" s="24"/>
      <c r="H91" s="24"/>
      <c r="I91" s="25"/>
      <c r="J91" s="14"/>
    </row>
    <row r="92" spans="1:10" ht="21.75">
      <c r="A92" s="13" t="s">
        <v>140</v>
      </c>
      <c r="B92" s="13" t="s">
        <v>64</v>
      </c>
      <c r="C92" s="14">
        <v>21</v>
      </c>
      <c r="D92" s="17" t="s">
        <v>80</v>
      </c>
      <c r="E92" s="15">
        <v>2985</v>
      </c>
      <c r="F92" s="15"/>
      <c r="G92" s="15"/>
      <c r="H92" s="15">
        <v>2985</v>
      </c>
      <c r="I92" s="13"/>
      <c r="J92" s="14" t="s">
        <v>20</v>
      </c>
    </row>
    <row r="93" spans="1:10" ht="21.75">
      <c r="A93" s="13"/>
      <c r="B93" s="13"/>
      <c r="C93" s="14"/>
      <c r="D93" s="14"/>
      <c r="E93" s="15"/>
      <c r="F93" s="15"/>
      <c r="G93" s="15"/>
      <c r="H93" s="15"/>
      <c r="I93" s="13"/>
      <c r="J93" s="14"/>
    </row>
    <row r="94" spans="1:10" ht="21.75">
      <c r="A94" s="13" t="s">
        <v>141</v>
      </c>
      <c r="B94" s="13" t="s">
        <v>62</v>
      </c>
      <c r="C94" s="14">
        <v>130</v>
      </c>
      <c r="D94" s="14" t="s">
        <v>81</v>
      </c>
      <c r="E94" s="15">
        <v>69565</v>
      </c>
      <c r="F94" s="15"/>
      <c r="G94" s="15"/>
      <c r="H94" s="15">
        <v>69565</v>
      </c>
      <c r="I94" s="13"/>
      <c r="J94" s="14" t="s">
        <v>20</v>
      </c>
    </row>
    <row r="95" spans="1:10" ht="21.75">
      <c r="A95" s="13"/>
      <c r="B95" s="13"/>
      <c r="C95" s="14"/>
      <c r="D95" s="14"/>
      <c r="E95" s="15"/>
      <c r="F95" s="15"/>
      <c r="G95" s="15"/>
      <c r="H95" s="15"/>
      <c r="I95" s="13"/>
      <c r="J95" s="14"/>
    </row>
    <row r="96" spans="1:10" ht="21.75">
      <c r="A96" s="25" t="s">
        <v>142</v>
      </c>
      <c r="B96" s="25" t="s">
        <v>64</v>
      </c>
      <c r="C96" s="22" t="s">
        <v>71</v>
      </c>
      <c r="D96" s="46">
        <v>39101</v>
      </c>
      <c r="E96" s="24">
        <v>7925</v>
      </c>
      <c r="F96" s="15"/>
      <c r="G96" s="15"/>
      <c r="H96" s="15">
        <v>7925</v>
      </c>
      <c r="I96" s="13"/>
      <c r="J96" s="14" t="s">
        <v>20</v>
      </c>
    </row>
    <row r="97" spans="1:10" ht="21.75">
      <c r="A97" s="25"/>
      <c r="B97" s="25"/>
      <c r="C97" s="22"/>
      <c r="D97" s="46"/>
      <c r="E97" s="24"/>
      <c r="F97" s="15"/>
      <c r="G97" s="15"/>
      <c r="H97" s="15"/>
      <c r="I97" s="13"/>
      <c r="J97" s="14"/>
    </row>
    <row r="98" spans="1:10" ht="21.75">
      <c r="A98" s="13" t="s">
        <v>143</v>
      </c>
      <c r="B98" s="13" t="s">
        <v>92</v>
      </c>
      <c r="C98" s="14">
        <v>36</v>
      </c>
      <c r="D98" s="14" t="s">
        <v>99</v>
      </c>
      <c r="E98" s="15">
        <v>60000</v>
      </c>
      <c r="F98" s="15"/>
      <c r="G98" s="15"/>
      <c r="H98" s="15">
        <v>60000</v>
      </c>
      <c r="I98" s="13"/>
      <c r="J98" s="14" t="s">
        <v>20</v>
      </c>
    </row>
    <row r="99" spans="1:10" ht="21.75">
      <c r="A99" s="13" t="s">
        <v>106</v>
      </c>
      <c r="B99" s="13" t="s">
        <v>93</v>
      </c>
      <c r="C99" s="14"/>
      <c r="D99" s="14"/>
      <c r="E99" s="15"/>
      <c r="F99" s="15"/>
      <c r="G99" s="15"/>
      <c r="H99" s="15"/>
      <c r="I99" s="13"/>
      <c r="J99" s="20"/>
    </row>
    <row r="100" spans="1:10" ht="21.75">
      <c r="A100" s="203"/>
      <c r="B100" s="203"/>
      <c r="C100" s="202"/>
      <c r="D100" s="212"/>
      <c r="E100" s="213"/>
      <c r="F100" s="213"/>
      <c r="G100" s="213"/>
      <c r="H100" s="213"/>
      <c r="I100" s="203"/>
      <c r="J100" s="207">
        <v>18</v>
      </c>
    </row>
    <row r="101" spans="1:10" s="38" customFormat="1" ht="21.75">
      <c r="A101" s="278" t="s">
        <v>0</v>
      </c>
      <c r="B101" s="262" t="s">
        <v>1</v>
      </c>
      <c r="C101" s="37" t="s">
        <v>9</v>
      </c>
      <c r="D101" s="262" t="s">
        <v>2</v>
      </c>
      <c r="E101" s="277" t="s">
        <v>3</v>
      </c>
      <c r="F101" s="277"/>
      <c r="G101" s="277"/>
      <c r="H101" s="277"/>
      <c r="I101" s="275" t="s">
        <v>6</v>
      </c>
      <c r="J101" s="275"/>
    </row>
    <row r="102" spans="1:10" s="40" customFormat="1" ht="21.75">
      <c r="A102" s="279"/>
      <c r="B102" s="265"/>
      <c r="C102" s="39" t="s">
        <v>10</v>
      </c>
      <c r="D102" s="265"/>
      <c r="E102" s="7" t="s">
        <v>8</v>
      </c>
      <c r="F102" s="8" t="s">
        <v>3</v>
      </c>
      <c r="G102" s="9" t="s">
        <v>4</v>
      </c>
      <c r="H102" s="9" t="s">
        <v>5</v>
      </c>
      <c r="I102" s="9" t="s">
        <v>7</v>
      </c>
      <c r="J102" s="9" t="s">
        <v>15</v>
      </c>
    </row>
    <row r="103" spans="1:10" s="42" customFormat="1" ht="21.75">
      <c r="A103" s="280"/>
      <c r="B103" s="276"/>
      <c r="C103" s="41" t="s">
        <v>11</v>
      </c>
      <c r="D103" s="276"/>
      <c r="E103" s="11" t="s">
        <v>12</v>
      </c>
      <c r="F103" s="11" t="s">
        <v>14</v>
      </c>
      <c r="G103" s="12"/>
      <c r="H103" s="12"/>
      <c r="I103" s="12"/>
      <c r="J103" s="11" t="s">
        <v>16</v>
      </c>
    </row>
    <row r="104" spans="1:10" ht="21.75">
      <c r="A104" s="13" t="s">
        <v>144</v>
      </c>
      <c r="B104" s="13" t="s">
        <v>82</v>
      </c>
      <c r="C104" s="14">
        <v>55</v>
      </c>
      <c r="D104" s="14" t="s">
        <v>83</v>
      </c>
      <c r="E104" s="34">
        <v>19761</v>
      </c>
      <c r="F104" s="13"/>
      <c r="G104" s="13"/>
      <c r="H104" s="47">
        <v>19761</v>
      </c>
      <c r="I104" s="13"/>
      <c r="J104" s="14" t="s">
        <v>20</v>
      </c>
    </row>
    <row r="105" spans="1:10" ht="21.75">
      <c r="A105" s="25"/>
      <c r="B105" s="25"/>
      <c r="C105" s="22"/>
      <c r="D105" s="22"/>
      <c r="E105" s="48"/>
      <c r="F105" s="25"/>
      <c r="G105" s="25"/>
      <c r="H105" s="49"/>
      <c r="I105" s="25"/>
      <c r="J105" s="14"/>
    </row>
    <row r="106" spans="1:10" ht="21.75">
      <c r="A106" s="13" t="s">
        <v>145</v>
      </c>
      <c r="B106" s="13" t="s">
        <v>50</v>
      </c>
      <c r="C106" s="14">
        <v>35</v>
      </c>
      <c r="D106" s="14" t="s">
        <v>83</v>
      </c>
      <c r="E106" s="15">
        <v>2500</v>
      </c>
      <c r="F106" s="15"/>
      <c r="G106" s="15"/>
      <c r="H106" s="50">
        <v>2500</v>
      </c>
      <c r="I106" s="13"/>
      <c r="J106" s="14" t="s">
        <v>20</v>
      </c>
    </row>
    <row r="107" spans="1:10" ht="21.75">
      <c r="A107" s="13"/>
      <c r="B107" s="13"/>
      <c r="C107" s="14"/>
      <c r="D107" s="14"/>
      <c r="E107" s="15"/>
      <c r="F107" s="15"/>
      <c r="G107" s="15"/>
      <c r="H107" s="50"/>
      <c r="I107" s="13"/>
      <c r="J107" s="14"/>
    </row>
    <row r="108" spans="1:10" ht="21.75">
      <c r="A108" s="25" t="s">
        <v>146</v>
      </c>
      <c r="B108" s="13" t="s">
        <v>64</v>
      </c>
      <c r="C108" s="30">
        <v>2</v>
      </c>
      <c r="D108" s="35">
        <v>18292</v>
      </c>
      <c r="E108" s="15">
        <v>480</v>
      </c>
      <c r="F108" s="15"/>
      <c r="G108" s="15"/>
      <c r="H108" s="50">
        <v>480</v>
      </c>
      <c r="I108" s="13"/>
      <c r="J108" s="14" t="s">
        <v>20</v>
      </c>
    </row>
    <row r="109" spans="1:10" ht="21.75">
      <c r="A109" s="13"/>
      <c r="B109" s="13"/>
      <c r="C109" s="14"/>
      <c r="D109" s="14"/>
      <c r="E109" s="15"/>
      <c r="F109" s="15"/>
      <c r="G109" s="15"/>
      <c r="H109" s="50"/>
      <c r="I109" s="13"/>
      <c r="J109" s="14"/>
    </row>
    <row r="110" spans="1:10" s="27" customFormat="1" ht="21.75">
      <c r="A110" s="13" t="s">
        <v>147</v>
      </c>
      <c r="B110" s="13" t="s">
        <v>70</v>
      </c>
      <c r="C110" s="14" t="s">
        <v>79</v>
      </c>
      <c r="D110" s="14" t="s">
        <v>73</v>
      </c>
      <c r="E110" s="15">
        <v>500</v>
      </c>
      <c r="F110" s="24"/>
      <c r="G110" s="15"/>
      <c r="H110" s="60">
        <v>500</v>
      </c>
      <c r="I110" s="13"/>
      <c r="J110" s="14" t="s">
        <v>20</v>
      </c>
    </row>
    <row r="111" spans="1:10" s="27" customFormat="1" ht="21.75">
      <c r="A111" s="25"/>
      <c r="B111" s="25"/>
      <c r="C111" s="22"/>
      <c r="D111" s="22"/>
      <c r="E111" s="24"/>
      <c r="F111" s="24"/>
      <c r="G111" s="24"/>
      <c r="H111" s="59"/>
      <c r="I111" s="25"/>
      <c r="J111" s="14"/>
    </row>
    <row r="112" spans="1:10" s="27" customFormat="1" ht="21.75">
      <c r="A112" s="25" t="s">
        <v>148</v>
      </c>
      <c r="B112" s="25" t="s">
        <v>58</v>
      </c>
      <c r="C112" s="22">
        <v>35</v>
      </c>
      <c r="D112" s="22" t="s">
        <v>47</v>
      </c>
      <c r="E112" s="24">
        <v>3000</v>
      </c>
      <c r="F112" s="24"/>
      <c r="G112" s="24"/>
      <c r="H112" s="52">
        <v>3000</v>
      </c>
      <c r="I112" s="25"/>
      <c r="J112" s="14" t="s">
        <v>20</v>
      </c>
    </row>
    <row r="113" spans="1:10" ht="21.75">
      <c r="A113" s="13"/>
      <c r="B113" s="13"/>
      <c r="C113" s="14"/>
      <c r="D113" s="14"/>
      <c r="E113" s="15"/>
      <c r="F113" s="15"/>
      <c r="G113" s="15"/>
      <c r="H113" s="50"/>
      <c r="I113" s="13"/>
      <c r="J113" s="14"/>
    </row>
    <row r="114" spans="1:10" ht="21.75">
      <c r="A114" s="13" t="s">
        <v>149</v>
      </c>
      <c r="B114" s="13" t="s">
        <v>82</v>
      </c>
      <c r="C114" s="14">
        <v>4</v>
      </c>
      <c r="D114" s="35">
        <v>18299</v>
      </c>
      <c r="E114" s="15">
        <v>500</v>
      </c>
      <c r="F114" s="15"/>
      <c r="G114" s="15"/>
      <c r="H114" s="50">
        <v>500</v>
      </c>
      <c r="I114" s="13"/>
      <c r="J114" s="14" t="s">
        <v>20</v>
      </c>
    </row>
    <row r="115" spans="1:10" ht="16.5" customHeight="1">
      <c r="A115" s="13"/>
      <c r="B115" s="13"/>
      <c r="C115" s="14"/>
      <c r="D115" s="14"/>
      <c r="E115" s="15"/>
      <c r="F115" s="15"/>
      <c r="G115" s="15"/>
      <c r="H115" s="50"/>
      <c r="I115" s="13"/>
      <c r="J115" s="14"/>
    </row>
    <row r="116" spans="1:10" ht="21.75">
      <c r="A116" s="13" t="s">
        <v>150</v>
      </c>
      <c r="B116" s="13" t="s">
        <v>100</v>
      </c>
      <c r="C116" s="14">
        <v>100</v>
      </c>
      <c r="D116" s="16">
        <v>18306</v>
      </c>
      <c r="E116" s="15">
        <v>45020</v>
      </c>
      <c r="F116" s="15"/>
      <c r="G116" s="15"/>
      <c r="H116" s="50">
        <v>45020</v>
      </c>
      <c r="I116" s="13"/>
      <c r="J116" s="14" t="s">
        <v>20</v>
      </c>
    </row>
    <row r="117" spans="1:10" ht="16.5" customHeight="1">
      <c r="A117" s="13"/>
      <c r="B117" s="13"/>
      <c r="C117" s="14"/>
      <c r="D117" s="14"/>
      <c r="E117" s="15"/>
      <c r="F117" s="15"/>
      <c r="G117" s="15"/>
      <c r="H117" s="50"/>
      <c r="I117" s="13"/>
      <c r="J117" s="14"/>
    </row>
    <row r="118" spans="1:10" ht="21.75">
      <c r="A118" s="13" t="s">
        <v>151</v>
      </c>
      <c r="B118" s="13" t="s">
        <v>64</v>
      </c>
      <c r="C118" s="14">
        <v>31</v>
      </c>
      <c r="D118" s="14" t="s">
        <v>84</v>
      </c>
      <c r="E118" s="15">
        <v>2995</v>
      </c>
      <c r="F118" s="15"/>
      <c r="G118" s="15"/>
      <c r="H118" s="50">
        <v>2995</v>
      </c>
      <c r="I118" s="13"/>
      <c r="J118" s="14" t="s">
        <v>20</v>
      </c>
    </row>
    <row r="119" spans="1:10" ht="16.5" customHeight="1">
      <c r="A119" s="13"/>
      <c r="B119" s="13"/>
      <c r="C119" s="14"/>
      <c r="D119" s="14"/>
      <c r="E119" s="15"/>
      <c r="F119" s="15"/>
      <c r="G119" s="15"/>
      <c r="H119" s="50"/>
      <c r="I119" s="13"/>
      <c r="J119" s="14"/>
    </row>
    <row r="120" spans="1:10" ht="21.75">
      <c r="A120" s="13" t="s">
        <v>152</v>
      </c>
      <c r="B120" s="13" t="s">
        <v>70</v>
      </c>
      <c r="C120" s="14">
        <v>31</v>
      </c>
      <c r="D120" s="14" t="s">
        <v>85</v>
      </c>
      <c r="E120" s="15">
        <v>3000</v>
      </c>
      <c r="F120" s="15"/>
      <c r="G120" s="15"/>
      <c r="H120" s="50">
        <v>3000</v>
      </c>
      <c r="I120" s="13"/>
      <c r="J120" s="14" t="s">
        <v>20</v>
      </c>
    </row>
    <row r="121" spans="1:10" ht="16.5" customHeight="1">
      <c r="A121" s="25"/>
      <c r="B121" s="25"/>
      <c r="C121" s="22"/>
      <c r="D121" s="22"/>
      <c r="E121" s="24"/>
      <c r="F121" s="24"/>
      <c r="G121" s="24"/>
      <c r="H121" s="52"/>
      <c r="I121" s="25"/>
      <c r="J121" s="14"/>
    </row>
    <row r="122" spans="1:10" ht="21.75">
      <c r="A122" s="25" t="s">
        <v>153</v>
      </c>
      <c r="B122" s="25" t="s">
        <v>50</v>
      </c>
      <c r="C122" s="22">
        <v>55</v>
      </c>
      <c r="D122" s="46" t="s">
        <v>86</v>
      </c>
      <c r="E122" s="24">
        <v>26512</v>
      </c>
      <c r="F122" s="24"/>
      <c r="G122" s="26"/>
      <c r="H122" s="24">
        <v>26512</v>
      </c>
      <c r="I122" s="25"/>
      <c r="J122" s="14" t="s">
        <v>20</v>
      </c>
    </row>
    <row r="123" spans="1:10" ht="16.5" customHeight="1">
      <c r="A123" s="25"/>
      <c r="B123" s="25"/>
      <c r="C123" s="22"/>
      <c r="D123" s="46"/>
      <c r="E123" s="24"/>
      <c r="F123" s="24"/>
      <c r="G123" s="26"/>
      <c r="H123" s="24"/>
      <c r="I123" s="25"/>
      <c r="J123" s="14"/>
    </row>
    <row r="124" spans="1:10" ht="21.75">
      <c r="A124" s="53" t="s">
        <v>154</v>
      </c>
      <c r="B124" s="54" t="s">
        <v>92</v>
      </c>
      <c r="C124" s="54">
        <v>158</v>
      </c>
      <c r="D124" s="54" t="s">
        <v>102</v>
      </c>
      <c r="E124" s="55">
        <v>101070</v>
      </c>
      <c r="F124" s="14"/>
      <c r="G124" s="13"/>
      <c r="H124" s="28">
        <v>101070</v>
      </c>
      <c r="I124" s="13"/>
      <c r="J124" s="14" t="s">
        <v>20</v>
      </c>
    </row>
    <row r="125" spans="1:10" ht="21.75">
      <c r="A125" s="214" t="s">
        <v>101</v>
      </c>
      <c r="B125" s="201" t="s">
        <v>93</v>
      </c>
      <c r="C125" s="201"/>
      <c r="D125" s="201"/>
      <c r="E125" s="20"/>
      <c r="F125" s="20"/>
      <c r="G125" s="31"/>
      <c r="H125" s="31"/>
      <c r="I125" s="31"/>
      <c r="J125" s="20"/>
    </row>
    <row r="126" spans="1:10" ht="21.75">
      <c r="A126" s="215"/>
      <c r="B126" s="216"/>
      <c r="C126" s="216"/>
      <c r="D126" s="216"/>
      <c r="E126" s="43"/>
      <c r="F126" s="43"/>
      <c r="G126" s="56"/>
      <c r="H126" s="56"/>
      <c r="I126" s="56"/>
      <c r="J126" s="199">
        <v>19</v>
      </c>
    </row>
    <row r="127" spans="1:10" s="38" customFormat="1" ht="21.75">
      <c r="A127" s="278" t="s">
        <v>0</v>
      </c>
      <c r="B127" s="262" t="s">
        <v>1</v>
      </c>
      <c r="C127" s="37" t="s">
        <v>9</v>
      </c>
      <c r="D127" s="262" t="s">
        <v>2</v>
      </c>
      <c r="E127" s="277" t="s">
        <v>3</v>
      </c>
      <c r="F127" s="277"/>
      <c r="G127" s="277"/>
      <c r="H127" s="277"/>
      <c r="I127" s="275" t="s">
        <v>6</v>
      </c>
      <c r="J127" s="275"/>
    </row>
    <row r="128" spans="1:10" s="40" customFormat="1" ht="21.75">
      <c r="A128" s="279"/>
      <c r="B128" s="265"/>
      <c r="C128" s="39" t="s">
        <v>10</v>
      </c>
      <c r="D128" s="265"/>
      <c r="E128" s="7" t="s">
        <v>8</v>
      </c>
      <c r="F128" s="8" t="s">
        <v>3</v>
      </c>
      <c r="G128" s="9" t="s">
        <v>4</v>
      </c>
      <c r="H128" s="9" t="s">
        <v>5</v>
      </c>
      <c r="I128" s="9" t="s">
        <v>7</v>
      </c>
      <c r="J128" s="9" t="s">
        <v>15</v>
      </c>
    </row>
    <row r="129" spans="1:10" s="40" customFormat="1" ht="21.75">
      <c r="A129" s="280"/>
      <c r="B129" s="276"/>
      <c r="C129" s="10" t="s">
        <v>11</v>
      </c>
      <c r="D129" s="276"/>
      <c r="E129" s="11" t="s">
        <v>12</v>
      </c>
      <c r="F129" s="11" t="s">
        <v>14</v>
      </c>
      <c r="G129" s="12"/>
      <c r="H129" s="12"/>
      <c r="I129" s="12"/>
      <c r="J129" s="11" t="s">
        <v>16</v>
      </c>
    </row>
    <row r="130" spans="1:10" ht="16.5" customHeight="1">
      <c r="A130" s="54"/>
      <c r="B130" s="54"/>
      <c r="C130" s="54"/>
      <c r="D130" s="54"/>
      <c r="E130" s="14"/>
      <c r="F130" s="14"/>
      <c r="G130" s="13"/>
      <c r="H130" s="13"/>
      <c r="I130" s="13"/>
      <c r="J130" s="14"/>
    </row>
    <row r="131" spans="1:10" ht="21.75">
      <c r="A131" s="13" t="s">
        <v>155</v>
      </c>
      <c r="B131" s="13" t="s">
        <v>56</v>
      </c>
      <c r="C131" s="14">
        <v>36</v>
      </c>
      <c r="D131" s="14" t="s">
        <v>87</v>
      </c>
      <c r="E131" s="15">
        <v>3000</v>
      </c>
      <c r="F131" s="15"/>
      <c r="G131" s="15"/>
      <c r="H131" s="15">
        <v>3000</v>
      </c>
      <c r="I131" s="13"/>
      <c r="J131" s="14" t="s">
        <v>20</v>
      </c>
    </row>
    <row r="132" spans="1:10" ht="16.5" customHeight="1">
      <c r="A132" s="13"/>
      <c r="B132" s="13"/>
      <c r="C132" s="14"/>
      <c r="D132" s="14"/>
      <c r="E132" s="15"/>
      <c r="F132" s="15"/>
      <c r="G132" s="15"/>
      <c r="H132" s="15"/>
      <c r="I132" s="13"/>
      <c r="J132" s="14"/>
    </row>
    <row r="133" spans="1:10" s="27" customFormat="1" ht="21.75">
      <c r="A133" s="13" t="s">
        <v>156</v>
      </c>
      <c r="B133" s="13" t="s">
        <v>56</v>
      </c>
      <c r="C133" s="14">
        <v>2</v>
      </c>
      <c r="D133" s="14" t="s">
        <v>73</v>
      </c>
      <c r="E133" s="15">
        <v>500</v>
      </c>
      <c r="F133" s="15"/>
      <c r="G133" s="15"/>
      <c r="H133" s="15">
        <v>500</v>
      </c>
      <c r="I133" s="13"/>
      <c r="J133" s="14" t="s">
        <v>20</v>
      </c>
    </row>
    <row r="134" spans="1:10" s="27" customFormat="1" ht="16.5" customHeight="1">
      <c r="A134" s="25"/>
      <c r="B134" s="25"/>
      <c r="C134" s="22"/>
      <c r="D134" s="22"/>
      <c r="E134" s="24"/>
      <c r="F134" s="24"/>
      <c r="G134" s="24"/>
      <c r="H134" s="24"/>
      <c r="I134" s="25"/>
      <c r="J134" s="14"/>
    </row>
    <row r="135" spans="1:10" s="27" customFormat="1" ht="21.75">
      <c r="A135" s="25" t="s">
        <v>157</v>
      </c>
      <c r="B135" s="25" t="s">
        <v>70</v>
      </c>
      <c r="C135" s="22">
        <v>2</v>
      </c>
      <c r="D135" s="22" t="s">
        <v>88</v>
      </c>
      <c r="E135" s="24">
        <v>32370</v>
      </c>
      <c r="F135" s="25"/>
      <c r="G135" s="25"/>
      <c r="H135" s="24">
        <v>32370</v>
      </c>
      <c r="I135" s="25"/>
      <c r="J135" s="14" t="s">
        <v>20</v>
      </c>
    </row>
    <row r="136" spans="1:10" s="27" customFormat="1" ht="16.5" customHeight="1">
      <c r="A136" s="25"/>
      <c r="B136" s="13"/>
      <c r="C136" s="30"/>
      <c r="D136" s="14"/>
      <c r="E136" s="15"/>
      <c r="F136" s="13"/>
      <c r="G136" s="13"/>
      <c r="H136" s="15"/>
      <c r="I136" s="13"/>
      <c r="J136" s="14"/>
    </row>
    <row r="137" spans="1:10" s="27" customFormat="1" ht="21.75">
      <c r="A137" s="25" t="s">
        <v>160</v>
      </c>
      <c r="B137" s="13" t="s">
        <v>70</v>
      </c>
      <c r="C137" s="30">
        <v>1</v>
      </c>
      <c r="D137" s="16" t="s">
        <v>89</v>
      </c>
      <c r="E137" s="15">
        <v>500</v>
      </c>
      <c r="F137" s="13"/>
      <c r="G137" s="13"/>
      <c r="H137" s="15">
        <v>500</v>
      </c>
      <c r="I137" s="13"/>
      <c r="J137" s="14" t="s">
        <v>20</v>
      </c>
    </row>
    <row r="138" spans="1:10" s="27" customFormat="1" ht="16.5" customHeight="1">
      <c r="A138" s="13"/>
      <c r="B138" s="13"/>
      <c r="C138" s="14"/>
      <c r="D138" s="14"/>
      <c r="E138" s="15"/>
      <c r="F138" s="13"/>
      <c r="G138" s="13"/>
      <c r="H138" s="15"/>
      <c r="I138" s="13"/>
      <c r="J138" s="14"/>
    </row>
    <row r="139" spans="1:10" ht="21.75">
      <c r="A139" s="13" t="s">
        <v>158</v>
      </c>
      <c r="B139" s="29" t="s">
        <v>50</v>
      </c>
      <c r="C139" s="14">
        <v>2</v>
      </c>
      <c r="D139" s="14" t="s">
        <v>73</v>
      </c>
      <c r="E139" s="45">
        <v>500</v>
      </c>
      <c r="F139" s="13"/>
      <c r="G139" s="13"/>
      <c r="H139" s="15">
        <v>500</v>
      </c>
      <c r="I139" s="13"/>
      <c r="J139" s="14" t="s">
        <v>20</v>
      </c>
    </row>
    <row r="140" spans="1:10" ht="16.5" customHeight="1">
      <c r="A140" s="13"/>
      <c r="B140" s="13"/>
      <c r="C140" s="14"/>
      <c r="D140" s="14"/>
      <c r="E140" s="15"/>
      <c r="F140" s="13"/>
      <c r="G140" s="13"/>
      <c r="H140" s="15"/>
      <c r="I140" s="13"/>
      <c r="J140" s="14"/>
    </row>
    <row r="141" spans="1:10" ht="21.75">
      <c r="A141" s="13" t="s">
        <v>103</v>
      </c>
      <c r="B141" s="13" t="s">
        <v>64</v>
      </c>
      <c r="C141" s="14">
        <v>2</v>
      </c>
      <c r="D141" s="16">
        <v>18292</v>
      </c>
      <c r="E141" s="15">
        <v>500</v>
      </c>
      <c r="F141" s="13"/>
      <c r="G141" s="13"/>
      <c r="H141" s="15">
        <v>500</v>
      </c>
      <c r="I141" s="13"/>
      <c r="J141" s="14" t="s">
        <v>20</v>
      </c>
    </row>
    <row r="142" spans="1:10" ht="16.5" customHeight="1">
      <c r="A142" s="13"/>
      <c r="B142" s="13"/>
      <c r="C142" s="14"/>
      <c r="D142" s="14"/>
      <c r="E142" s="15"/>
      <c r="F142" s="13"/>
      <c r="G142" s="13"/>
      <c r="H142" s="13"/>
      <c r="I142" s="13"/>
      <c r="J142" s="14"/>
    </row>
    <row r="143" spans="1:10" ht="21.75">
      <c r="A143" s="13" t="s">
        <v>104</v>
      </c>
      <c r="B143" s="13" t="s">
        <v>82</v>
      </c>
      <c r="C143" s="14">
        <v>3</v>
      </c>
      <c r="D143" s="17">
        <v>39120</v>
      </c>
      <c r="E143" s="15">
        <v>500</v>
      </c>
      <c r="F143" s="13"/>
      <c r="G143" s="13"/>
      <c r="H143" s="13">
        <v>500</v>
      </c>
      <c r="I143" s="13"/>
      <c r="J143" s="14" t="s">
        <v>20</v>
      </c>
    </row>
    <row r="144" spans="1:10" ht="16.5" customHeight="1">
      <c r="A144" s="13"/>
      <c r="B144" s="13"/>
      <c r="C144" s="14"/>
      <c r="D144" s="14"/>
      <c r="E144" s="13"/>
      <c r="F144" s="13"/>
      <c r="G144" s="13"/>
      <c r="H144" s="13"/>
      <c r="I144" s="13"/>
      <c r="J144" s="14"/>
    </row>
    <row r="145" spans="1:10" ht="21.75">
      <c r="A145" s="13" t="s">
        <v>159</v>
      </c>
      <c r="B145" s="13" t="s">
        <v>56</v>
      </c>
      <c r="C145" s="30">
        <v>2</v>
      </c>
      <c r="D145" s="14" t="s">
        <v>73</v>
      </c>
      <c r="E145" s="13">
        <v>450</v>
      </c>
      <c r="F145" s="13"/>
      <c r="G145" s="13"/>
      <c r="H145" s="13">
        <v>450</v>
      </c>
      <c r="I145" s="13"/>
      <c r="J145" s="14" t="s">
        <v>20</v>
      </c>
    </row>
    <row r="146" spans="1:10" ht="16.5" customHeight="1">
      <c r="A146" s="13"/>
      <c r="B146" s="13"/>
      <c r="C146" s="30"/>
      <c r="D146" s="14"/>
      <c r="E146" s="13"/>
      <c r="F146" s="13"/>
      <c r="G146" s="13"/>
      <c r="H146" s="13"/>
      <c r="I146" s="13"/>
      <c r="J146" s="14"/>
    </row>
    <row r="147" spans="1:10" s="6" customFormat="1" ht="21.75">
      <c r="A147" s="4" t="s">
        <v>162</v>
      </c>
      <c r="B147" s="66"/>
      <c r="C147" s="63">
        <v>4073</v>
      </c>
      <c r="D147" s="5"/>
      <c r="E147" s="64">
        <v>1201350</v>
      </c>
      <c r="F147" s="64"/>
      <c r="G147" s="64"/>
      <c r="H147" s="64">
        <v>1201350</v>
      </c>
      <c r="I147" s="65"/>
      <c r="J147" s="5"/>
    </row>
    <row r="148" spans="1:10" s="6" customFormat="1" ht="21.75">
      <c r="A148" s="217"/>
      <c r="B148" s="217"/>
      <c r="C148" s="175"/>
      <c r="D148" s="173"/>
      <c r="E148" s="218"/>
      <c r="F148" s="218"/>
      <c r="G148" s="218"/>
      <c r="H148" s="218"/>
      <c r="I148" s="174"/>
      <c r="J148" s="173"/>
    </row>
    <row r="149" spans="1:10" s="6" customFormat="1" ht="21.75">
      <c r="A149" s="217"/>
      <c r="B149" s="217"/>
      <c r="C149" s="175"/>
      <c r="D149" s="173"/>
      <c r="E149" s="218"/>
      <c r="F149" s="218"/>
      <c r="G149" s="218"/>
      <c r="H149" s="218"/>
      <c r="I149" s="174"/>
      <c r="J149" s="173"/>
    </row>
    <row r="150" spans="1:10" s="6" customFormat="1" ht="21.75">
      <c r="A150" s="217"/>
      <c r="B150" s="217"/>
      <c r="C150" s="175"/>
      <c r="D150" s="173"/>
      <c r="E150" s="218"/>
      <c r="F150" s="218"/>
      <c r="G150" s="218"/>
      <c r="H150" s="218"/>
      <c r="I150" s="174"/>
      <c r="J150" s="173"/>
    </row>
    <row r="151" spans="1:10" s="6" customFormat="1" ht="21.75">
      <c r="A151" s="217"/>
      <c r="B151" s="217"/>
      <c r="C151" s="175"/>
      <c r="D151" s="173"/>
      <c r="E151" s="218"/>
      <c r="F151" s="218"/>
      <c r="G151" s="218"/>
      <c r="H151" s="218"/>
      <c r="I151" s="174"/>
      <c r="J151" s="173"/>
    </row>
    <row r="152" spans="1:10" s="6" customFormat="1" ht="21.75">
      <c r="A152" s="217"/>
      <c r="B152" s="217"/>
      <c r="C152" s="175"/>
      <c r="D152" s="173"/>
      <c r="E152" s="218"/>
      <c r="F152" s="218"/>
      <c r="G152" s="218"/>
      <c r="H152" s="218"/>
      <c r="I152" s="174"/>
      <c r="J152" s="173"/>
    </row>
    <row r="153" spans="1:10" ht="21.75">
      <c r="A153" s="56"/>
      <c r="B153" s="56"/>
      <c r="C153" s="43"/>
      <c r="D153" s="43"/>
      <c r="E153" s="57"/>
      <c r="F153" s="57"/>
      <c r="G153" s="57"/>
      <c r="H153" s="57"/>
      <c r="I153" s="56"/>
      <c r="J153" s="199">
        <v>20</v>
      </c>
    </row>
    <row r="154" spans="1:10" s="6" customFormat="1" ht="21.75">
      <c r="A154" s="262" t="s">
        <v>0</v>
      </c>
      <c r="B154" s="262" t="s">
        <v>1</v>
      </c>
      <c r="C154" s="3" t="s">
        <v>9</v>
      </c>
      <c r="D154" s="262" t="s">
        <v>2</v>
      </c>
      <c r="E154" s="277" t="s">
        <v>3</v>
      </c>
      <c r="F154" s="277"/>
      <c r="G154" s="277"/>
      <c r="H154" s="277"/>
      <c r="I154" s="275" t="s">
        <v>6</v>
      </c>
      <c r="J154" s="275"/>
    </row>
    <row r="155" spans="1:10" s="6" customFormat="1" ht="21.75">
      <c r="A155" s="265"/>
      <c r="B155" s="265"/>
      <c r="C155" s="7" t="s">
        <v>10</v>
      </c>
      <c r="D155" s="265"/>
      <c r="E155" s="7" t="s">
        <v>8</v>
      </c>
      <c r="F155" s="8" t="s">
        <v>3</v>
      </c>
      <c r="G155" s="9" t="s">
        <v>4</v>
      </c>
      <c r="H155" s="9" t="s">
        <v>5</v>
      </c>
      <c r="I155" s="9" t="s">
        <v>7</v>
      </c>
      <c r="J155" s="9" t="s">
        <v>15</v>
      </c>
    </row>
    <row r="156" spans="1:10" s="6" customFormat="1" ht="21.75">
      <c r="A156" s="276"/>
      <c r="B156" s="276"/>
      <c r="C156" s="10" t="s">
        <v>11</v>
      </c>
      <c r="D156" s="276"/>
      <c r="E156" s="11" t="s">
        <v>12</v>
      </c>
      <c r="F156" s="11" t="s">
        <v>14</v>
      </c>
      <c r="G156" s="12"/>
      <c r="H156" s="12"/>
      <c r="I156" s="12"/>
      <c r="J156" s="11" t="s">
        <v>16</v>
      </c>
    </row>
    <row r="157" spans="1:10" ht="21.75">
      <c r="A157" s="62" t="s">
        <v>256</v>
      </c>
      <c r="B157" s="54"/>
      <c r="C157" s="54"/>
      <c r="D157" s="54"/>
      <c r="E157" s="14"/>
      <c r="F157" s="14"/>
      <c r="G157" s="13"/>
      <c r="H157" s="13"/>
      <c r="I157" s="13"/>
      <c r="J157" s="14"/>
    </row>
    <row r="158" spans="1:10" s="27" customFormat="1" ht="21.75">
      <c r="A158" s="13" t="s">
        <v>163</v>
      </c>
      <c r="B158" s="13" t="s">
        <v>164</v>
      </c>
      <c r="C158" s="14">
        <v>51</v>
      </c>
      <c r="D158" s="14" t="s">
        <v>165</v>
      </c>
      <c r="E158" s="15">
        <v>6605</v>
      </c>
      <c r="F158" s="13"/>
      <c r="G158" s="13"/>
      <c r="H158" s="15">
        <f>E158</f>
        <v>6605</v>
      </c>
      <c r="I158" s="13"/>
      <c r="J158" s="14" t="s">
        <v>20</v>
      </c>
    </row>
    <row r="159" spans="1:10" ht="21.75">
      <c r="A159" s="13"/>
      <c r="B159" s="13"/>
      <c r="C159" s="14"/>
      <c r="D159" s="14"/>
      <c r="E159" s="15"/>
      <c r="F159" s="13"/>
      <c r="G159" s="13"/>
      <c r="H159" s="15"/>
      <c r="I159" s="13"/>
      <c r="J159" s="14"/>
    </row>
    <row r="160" spans="1:10" ht="21.75">
      <c r="A160" s="13" t="s">
        <v>166</v>
      </c>
      <c r="B160" s="13" t="s">
        <v>167</v>
      </c>
      <c r="C160" s="14">
        <v>61</v>
      </c>
      <c r="D160" s="16" t="s">
        <v>168</v>
      </c>
      <c r="E160" s="15">
        <v>14317</v>
      </c>
      <c r="F160" s="13"/>
      <c r="G160" s="13"/>
      <c r="H160" s="15">
        <v>14317</v>
      </c>
      <c r="I160" s="13"/>
      <c r="J160" s="14" t="s">
        <v>20</v>
      </c>
    </row>
    <row r="161" spans="1:10" ht="21.75">
      <c r="A161" s="25"/>
      <c r="B161" s="13"/>
      <c r="C161" s="30"/>
      <c r="D161" s="14"/>
      <c r="E161" s="15"/>
      <c r="F161" s="13"/>
      <c r="G161" s="13"/>
      <c r="H161" s="15"/>
      <c r="I161" s="13"/>
      <c r="J161" s="14"/>
    </row>
    <row r="162" spans="1:10" ht="21.75">
      <c r="A162" s="13" t="s">
        <v>169</v>
      </c>
      <c r="B162" s="13" t="s">
        <v>164</v>
      </c>
      <c r="C162" s="14">
        <v>11</v>
      </c>
      <c r="D162" s="14" t="s">
        <v>170</v>
      </c>
      <c r="E162" s="15">
        <v>6050</v>
      </c>
      <c r="F162" s="13"/>
      <c r="G162" s="13"/>
      <c r="H162" s="15">
        <v>6050</v>
      </c>
      <c r="I162" s="13"/>
      <c r="J162" s="14" t="s">
        <v>20</v>
      </c>
    </row>
    <row r="163" spans="1:10" ht="21.75">
      <c r="A163" s="13"/>
      <c r="B163" s="13"/>
      <c r="C163" s="14"/>
      <c r="D163" s="14"/>
      <c r="E163" s="15"/>
      <c r="F163" s="13"/>
      <c r="G163" s="13"/>
      <c r="H163" s="15"/>
      <c r="I163" s="13"/>
      <c r="J163" s="14"/>
    </row>
    <row r="164" spans="1:10" ht="21.75">
      <c r="A164" s="13" t="s">
        <v>171</v>
      </c>
      <c r="B164" s="13" t="s">
        <v>43</v>
      </c>
      <c r="C164" s="14">
        <v>41</v>
      </c>
      <c r="D164" s="14" t="s">
        <v>29</v>
      </c>
      <c r="E164" s="15">
        <v>7731</v>
      </c>
      <c r="F164" s="13"/>
      <c r="G164" s="13"/>
      <c r="H164" s="15">
        <v>7731</v>
      </c>
      <c r="I164" s="13"/>
      <c r="J164" s="14" t="s">
        <v>20</v>
      </c>
    </row>
    <row r="165" spans="1:10" ht="21.75">
      <c r="A165" s="13"/>
      <c r="B165" s="13"/>
      <c r="C165" s="14"/>
      <c r="D165" s="14"/>
      <c r="E165" s="15"/>
      <c r="F165" s="13"/>
      <c r="G165" s="13"/>
      <c r="H165" s="13"/>
      <c r="I165" s="13"/>
      <c r="J165" s="14"/>
    </row>
    <row r="166" spans="1:10" ht="21.75">
      <c r="A166" s="13" t="s">
        <v>172</v>
      </c>
      <c r="B166" s="13" t="s">
        <v>173</v>
      </c>
      <c r="C166" s="14">
        <v>41</v>
      </c>
      <c r="D166" s="17" t="s">
        <v>60</v>
      </c>
      <c r="E166" s="28">
        <v>34053</v>
      </c>
      <c r="F166" s="28"/>
      <c r="G166" s="28"/>
      <c r="H166" s="28">
        <v>34053</v>
      </c>
      <c r="I166" s="13"/>
      <c r="J166" s="14" t="s">
        <v>20</v>
      </c>
    </row>
    <row r="167" spans="1:10" ht="21.75">
      <c r="A167" s="13"/>
      <c r="B167" s="13"/>
      <c r="C167" s="14"/>
      <c r="D167" s="14"/>
      <c r="E167" s="13"/>
      <c r="F167" s="13"/>
      <c r="G167" s="13"/>
      <c r="H167" s="13"/>
      <c r="I167" s="13"/>
      <c r="J167" s="14"/>
    </row>
    <row r="168" spans="1:10" ht="21.75">
      <c r="A168" s="13" t="s">
        <v>174</v>
      </c>
      <c r="B168" s="13" t="s">
        <v>175</v>
      </c>
      <c r="C168" s="14">
        <v>81</v>
      </c>
      <c r="D168" s="17">
        <v>38913</v>
      </c>
      <c r="E168" s="15">
        <v>7413</v>
      </c>
      <c r="F168" s="15"/>
      <c r="G168" s="15"/>
      <c r="H168" s="15">
        <v>7413</v>
      </c>
      <c r="I168" s="13"/>
      <c r="J168" s="14" t="s">
        <v>20</v>
      </c>
    </row>
    <row r="169" spans="1:10" ht="21.75">
      <c r="A169" s="13"/>
      <c r="B169" s="13"/>
      <c r="C169" s="14"/>
      <c r="D169" s="30"/>
      <c r="E169" s="45"/>
      <c r="F169" s="45"/>
      <c r="G169" s="45"/>
      <c r="H169" s="45"/>
      <c r="I169" s="29"/>
      <c r="J169" s="30"/>
    </row>
    <row r="170" spans="1:10" s="27" customFormat="1" ht="21.75">
      <c r="A170" s="13" t="s">
        <v>176</v>
      </c>
      <c r="B170" s="13" t="s">
        <v>177</v>
      </c>
      <c r="C170" s="14">
        <v>61</v>
      </c>
      <c r="D170" s="17">
        <v>38913</v>
      </c>
      <c r="E170" s="15">
        <v>4519</v>
      </c>
      <c r="F170" s="15"/>
      <c r="G170" s="15"/>
      <c r="H170" s="15">
        <v>4519</v>
      </c>
      <c r="I170" s="13"/>
      <c r="J170" s="14" t="s">
        <v>20</v>
      </c>
    </row>
    <row r="171" spans="1:10" ht="21.75">
      <c r="A171" s="13" t="s">
        <v>178</v>
      </c>
      <c r="B171" s="13"/>
      <c r="C171" s="14"/>
      <c r="D171" s="14"/>
      <c r="E171" s="15"/>
      <c r="F171" s="15"/>
      <c r="G171" s="15"/>
      <c r="H171" s="15"/>
      <c r="I171" s="13"/>
      <c r="J171" s="14"/>
    </row>
    <row r="172" spans="1:10" ht="21.75">
      <c r="A172" s="13" t="s">
        <v>179</v>
      </c>
      <c r="B172" s="13" t="s">
        <v>167</v>
      </c>
      <c r="C172" s="14">
        <v>31</v>
      </c>
      <c r="D172" s="14" t="s">
        <v>73</v>
      </c>
      <c r="E172" s="15"/>
      <c r="F172" s="15"/>
      <c r="G172" s="15"/>
      <c r="H172" s="15"/>
      <c r="I172" s="13"/>
      <c r="J172" s="14" t="s">
        <v>20</v>
      </c>
    </row>
    <row r="173" spans="1:10" ht="21.75">
      <c r="A173" s="25"/>
      <c r="B173" s="13"/>
      <c r="C173" s="30"/>
      <c r="D173" s="14"/>
      <c r="E173" s="15"/>
      <c r="F173" s="15"/>
      <c r="G173" s="15"/>
      <c r="H173" s="15"/>
      <c r="I173" s="13"/>
      <c r="J173" s="14"/>
    </row>
    <row r="174" spans="1:10" ht="21.75">
      <c r="A174" s="25" t="s">
        <v>180</v>
      </c>
      <c r="B174" s="13" t="s">
        <v>164</v>
      </c>
      <c r="C174" s="30">
        <v>41</v>
      </c>
      <c r="D174" s="14" t="s">
        <v>181</v>
      </c>
      <c r="E174" s="15"/>
      <c r="F174" s="15"/>
      <c r="G174" s="67">
        <v>50000</v>
      </c>
      <c r="H174" s="15">
        <v>50000</v>
      </c>
      <c r="I174" s="13"/>
      <c r="J174" s="14" t="s">
        <v>20</v>
      </c>
    </row>
    <row r="175" spans="1:10" ht="21.75">
      <c r="A175" s="25"/>
      <c r="B175" s="13"/>
      <c r="C175" s="30"/>
      <c r="D175" s="14"/>
      <c r="E175" s="15"/>
      <c r="F175" s="15"/>
      <c r="G175" s="15"/>
      <c r="H175" s="15"/>
      <c r="I175" s="13"/>
      <c r="J175" s="14"/>
    </row>
    <row r="176" spans="1:10" ht="21.75">
      <c r="A176" s="13" t="s">
        <v>182</v>
      </c>
      <c r="B176" s="13" t="s">
        <v>177</v>
      </c>
      <c r="C176" s="14">
        <v>3</v>
      </c>
      <c r="D176" s="17" t="s">
        <v>183</v>
      </c>
      <c r="E176" s="15">
        <v>23744</v>
      </c>
      <c r="F176" s="15"/>
      <c r="G176" s="15"/>
      <c r="H176" s="15">
        <v>23744</v>
      </c>
      <c r="I176" s="13"/>
      <c r="J176" s="14" t="s">
        <v>20</v>
      </c>
    </row>
    <row r="177" spans="1:10" s="27" customFormat="1" ht="21.75">
      <c r="A177" s="31"/>
      <c r="B177" s="31"/>
      <c r="C177" s="20"/>
      <c r="D177" s="32"/>
      <c r="E177" s="33"/>
      <c r="F177" s="33"/>
      <c r="G177" s="33"/>
      <c r="H177" s="33"/>
      <c r="I177" s="31"/>
      <c r="J177" s="20"/>
    </row>
    <row r="178" spans="1:10" s="27" customFormat="1" ht="21.75">
      <c r="A178" s="56"/>
      <c r="B178" s="56"/>
      <c r="C178" s="43"/>
      <c r="D178" s="219"/>
      <c r="E178" s="57"/>
      <c r="F178" s="57"/>
      <c r="G178" s="57"/>
      <c r="H178" s="57"/>
      <c r="I178" s="56"/>
      <c r="J178" s="209">
        <v>21</v>
      </c>
    </row>
    <row r="179" spans="1:10" s="6" customFormat="1" ht="21.75">
      <c r="A179" s="262" t="s">
        <v>0</v>
      </c>
      <c r="B179" s="262" t="s">
        <v>1</v>
      </c>
      <c r="C179" s="7" t="s">
        <v>9</v>
      </c>
      <c r="D179" s="262" t="s">
        <v>2</v>
      </c>
      <c r="E179" s="276" t="s">
        <v>3</v>
      </c>
      <c r="F179" s="276"/>
      <c r="G179" s="276"/>
      <c r="H179" s="276"/>
      <c r="I179" s="281" t="s">
        <v>6</v>
      </c>
      <c r="J179" s="281"/>
    </row>
    <row r="180" spans="1:10" s="6" customFormat="1" ht="21.75">
      <c r="A180" s="265"/>
      <c r="B180" s="265"/>
      <c r="C180" s="7" t="s">
        <v>10</v>
      </c>
      <c r="D180" s="265"/>
      <c r="E180" s="7" t="s">
        <v>8</v>
      </c>
      <c r="F180" s="8" t="s">
        <v>3</v>
      </c>
      <c r="G180" s="9" t="s">
        <v>4</v>
      </c>
      <c r="H180" s="9" t="s">
        <v>5</v>
      </c>
      <c r="I180" s="9" t="s">
        <v>7</v>
      </c>
      <c r="J180" s="9" t="s">
        <v>15</v>
      </c>
    </row>
    <row r="181" spans="1:10" s="6" customFormat="1" ht="21.75">
      <c r="A181" s="276"/>
      <c r="B181" s="276"/>
      <c r="C181" s="10" t="s">
        <v>11</v>
      </c>
      <c r="D181" s="276"/>
      <c r="E181" s="11" t="s">
        <v>12</v>
      </c>
      <c r="F181" s="11" t="s">
        <v>14</v>
      </c>
      <c r="G181" s="12"/>
      <c r="H181" s="12"/>
      <c r="I181" s="12"/>
      <c r="J181" s="11" t="s">
        <v>16</v>
      </c>
    </row>
    <row r="182" spans="1:10" ht="21.75">
      <c r="A182" s="13" t="s">
        <v>184</v>
      </c>
      <c r="B182" s="13" t="s">
        <v>173</v>
      </c>
      <c r="C182" s="14">
        <v>61</v>
      </c>
      <c r="D182" s="17" t="s">
        <v>185</v>
      </c>
      <c r="E182" s="15">
        <v>19123</v>
      </c>
      <c r="F182" s="15"/>
      <c r="G182" s="15"/>
      <c r="H182" s="15">
        <v>19123</v>
      </c>
      <c r="I182" s="13"/>
      <c r="J182" s="14" t="s">
        <v>20</v>
      </c>
    </row>
    <row r="183" spans="1:10" ht="21.75">
      <c r="A183" s="13"/>
      <c r="B183" s="13"/>
      <c r="C183" s="14"/>
      <c r="D183" s="14"/>
      <c r="E183" s="15"/>
      <c r="F183" s="15"/>
      <c r="G183" s="15"/>
      <c r="H183" s="15"/>
      <c r="I183" s="13"/>
      <c r="J183" s="14"/>
    </row>
    <row r="184" spans="1:10" ht="21.75">
      <c r="A184" s="13" t="s">
        <v>186</v>
      </c>
      <c r="B184" s="13" t="s">
        <v>164</v>
      </c>
      <c r="C184" s="14" t="s">
        <v>71</v>
      </c>
      <c r="D184" s="17" t="s">
        <v>187</v>
      </c>
      <c r="E184" s="15">
        <v>1422</v>
      </c>
      <c r="F184" s="15"/>
      <c r="G184" s="15"/>
      <c r="H184" s="15">
        <v>1422</v>
      </c>
      <c r="I184" s="13"/>
      <c r="J184" s="14" t="s">
        <v>20</v>
      </c>
    </row>
    <row r="185" spans="1:10" ht="21.75">
      <c r="A185" s="13"/>
      <c r="B185" s="13"/>
      <c r="C185" s="14"/>
      <c r="D185" s="14"/>
      <c r="E185" s="13"/>
      <c r="F185" s="13"/>
      <c r="G185" s="13"/>
      <c r="H185" s="13"/>
      <c r="I185" s="13"/>
      <c r="J185" s="14"/>
    </row>
    <row r="186" spans="1:10" ht="21.75">
      <c r="A186" s="13" t="s">
        <v>188</v>
      </c>
      <c r="B186" s="13" t="s">
        <v>189</v>
      </c>
      <c r="C186" s="14">
        <v>102</v>
      </c>
      <c r="D186" s="17" t="s">
        <v>67</v>
      </c>
      <c r="E186" s="15">
        <v>20000</v>
      </c>
      <c r="F186" s="15"/>
      <c r="G186" s="15"/>
      <c r="H186" s="15">
        <v>20000</v>
      </c>
      <c r="I186" s="13"/>
      <c r="J186" s="14" t="s">
        <v>20</v>
      </c>
    </row>
    <row r="187" spans="1:10" ht="21.75">
      <c r="A187" s="13"/>
      <c r="B187" s="13"/>
      <c r="C187" s="14"/>
      <c r="D187" s="14"/>
      <c r="E187" s="15"/>
      <c r="F187" s="15"/>
      <c r="G187" s="15"/>
      <c r="H187" s="15"/>
      <c r="I187" s="13"/>
      <c r="J187" s="14"/>
    </row>
    <row r="188" spans="1:10" ht="21.75">
      <c r="A188" s="13" t="s">
        <v>190</v>
      </c>
      <c r="B188" s="13" t="s">
        <v>191</v>
      </c>
      <c r="C188" s="14">
        <v>274</v>
      </c>
      <c r="D188" s="17" t="s">
        <v>192</v>
      </c>
      <c r="E188" s="15">
        <v>40000</v>
      </c>
      <c r="F188" s="45"/>
      <c r="G188" s="15"/>
      <c r="H188" s="15">
        <v>40000</v>
      </c>
      <c r="I188" s="13"/>
      <c r="J188" s="14" t="s">
        <v>20</v>
      </c>
    </row>
    <row r="189" spans="1:10" ht="21.75">
      <c r="A189" s="13"/>
      <c r="B189" s="13" t="s">
        <v>193</v>
      </c>
      <c r="C189" s="14"/>
      <c r="D189" s="14"/>
      <c r="E189" s="13"/>
      <c r="F189" s="13"/>
      <c r="G189" s="13"/>
      <c r="H189" s="13"/>
      <c r="I189" s="13"/>
      <c r="J189" s="14"/>
    </row>
    <row r="190" spans="1:10" ht="21.75">
      <c r="A190" s="13"/>
      <c r="B190" s="13" t="s">
        <v>194</v>
      </c>
      <c r="C190" s="14"/>
      <c r="D190" s="14"/>
      <c r="E190" s="13"/>
      <c r="F190" s="13"/>
      <c r="G190" s="13"/>
      <c r="H190" s="13"/>
      <c r="I190" s="13"/>
      <c r="J190" s="14"/>
    </row>
    <row r="191" spans="1:10" s="27" customFormat="1" ht="21.75">
      <c r="A191" s="13" t="s">
        <v>195</v>
      </c>
      <c r="B191" s="13" t="s">
        <v>43</v>
      </c>
      <c r="C191" s="14">
        <v>13</v>
      </c>
      <c r="D191" s="17" t="s">
        <v>192</v>
      </c>
      <c r="E191" s="34">
        <v>7536</v>
      </c>
      <c r="F191" s="13"/>
      <c r="G191" s="13"/>
      <c r="H191" s="34">
        <v>7536</v>
      </c>
      <c r="I191" s="13"/>
      <c r="J191" s="14" t="s">
        <v>20</v>
      </c>
    </row>
    <row r="192" spans="1:10" ht="21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0" ht="21.75">
      <c r="A193" s="13" t="s">
        <v>196</v>
      </c>
      <c r="B193" s="13" t="s">
        <v>167</v>
      </c>
      <c r="C193" s="14">
        <v>81</v>
      </c>
      <c r="D193" s="17" t="s">
        <v>192</v>
      </c>
      <c r="E193" s="15">
        <v>5000</v>
      </c>
      <c r="F193" s="15"/>
      <c r="G193" s="15"/>
      <c r="H193" s="15">
        <v>5000</v>
      </c>
      <c r="I193" s="13"/>
      <c r="J193" s="14" t="s">
        <v>20</v>
      </c>
    </row>
    <row r="194" spans="1:10" ht="21.75">
      <c r="A194" s="13"/>
      <c r="B194" s="13"/>
      <c r="C194" s="14"/>
      <c r="D194" s="14"/>
      <c r="E194" s="15"/>
      <c r="F194" s="15"/>
      <c r="G194" s="15"/>
      <c r="H194" s="15"/>
      <c r="I194" s="13"/>
      <c r="J194" s="14"/>
    </row>
    <row r="195" spans="1:10" ht="21.75">
      <c r="A195" s="13" t="s">
        <v>197</v>
      </c>
      <c r="B195" s="13" t="s">
        <v>167</v>
      </c>
      <c r="C195" s="14">
        <v>20</v>
      </c>
      <c r="D195" s="14" t="s">
        <v>39</v>
      </c>
      <c r="E195" s="15">
        <v>5250</v>
      </c>
      <c r="F195" s="15"/>
      <c r="G195" s="15"/>
      <c r="H195" s="15">
        <v>5250</v>
      </c>
      <c r="I195" s="13"/>
      <c r="J195" s="14" t="s">
        <v>20</v>
      </c>
    </row>
    <row r="196" spans="1:10" ht="21.75">
      <c r="A196" s="13"/>
      <c r="B196" s="13"/>
      <c r="C196" s="14"/>
      <c r="D196" s="14"/>
      <c r="E196" s="15"/>
      <c r="F196" s="15"/>
      <c r="G196" s="15"/>
      <c r="H196" s="15"/>
      <c r="I196" s="13"/>
      <c r="J196" s="14"/>
    </row>
    <row r="197" spans="1:10" ht="21.75">
      <c r="A197" s="25" t="s">
        <v>198</v>
      </c>
      <c r="B197" s="13" t="s">
        <v>43</v>
      </c>
      <c r="C197" s="30" t="s">
        <v>71</v>
      </c>
      <c r="D197" s="35" t="s">
        <v>199</v>
      </c>
      <c r="E197" s="15">
        <v>15433</v>
      </c>
      <c r="F197" s="15"/>
      <c r="G197" s="15"/>
      <c r="H197" s="15">
        <v>15433</v>
      </c>
      <c r="I197" s="13"/>
      <c r="J197" s="14" t="s">
        <v>20</v>
      </c>
    </row>
    <row r="198" spans="1:10" ht="21.75">
      <c r="A198" s="25"/>
      <c r="B198" s="13"/>
      <c r="C198" s="30"/>
      <c r="D198" s="14"/>
      <c r="E198" s="15"/>
      <c r="F198" s="15"/>
      <c r="G198" s="15"/>
      <c r="H198" s="15"/>
      <c r="I198" s="13"/>
      <c r="J198" s="14"/>
    </row>
    <row r="199" spans="1:10" ht="21.75">
      <c r="A199" s="13" t="s">
        <v>200</v>
      </c>
      <c r="B199" s="13" t="s">
        <v>173</v>
      </c>
      <c r="C199" s="14">
        <v>51</v>
      </c>
      <c r="D199" s="35">
        <v>18157</v>
      </c>
      <c r="E199" s="15">
        <v>10564</v>
      </c>
      <c r="F199" s="15"/>
      <c r="G199" s="15"/>
      <c r="H199" s="15">
        <v>10564</v>
      </c>
      <c r="I199" s="13"/>
      <c r="J199" s="14" t="s">
        <v>20</v>
      </c>
    </row>
    <row r="200" spans="1:10" ht="21.75">
      <c r="A200" s="13"/>
      <c r="B200" s="13"/>
      <c r="C200" s="14"/>
      <c r="D200" s="14"/>
      <c r="E200" s="15"/>
      <c r="F200" s="15"/>
      <c r="G200" s="15"/>
      <c r="H200" s="15"/>
      <c r="I200" s="13"/>
      <c r="J200" s="14"/>
    </row>
    <row r="201" spans="1:10" ht="21.75">
      <c r="A201" s="13" t="s">
        <v>201</v>
      </c>
      <c r="B201" s="13" t="s">
        <v>202</v>
      </c>
      <c r="C201" s="14">
        <v>155</v>
      </c>
      <c r="D201" s="35" t="s">
        <v>203</v>
      </c>
      <c r="E201" s="15">
        <v>60000</v>
      </c>
      <c r="F201" s="15"/>
      <c r="G201" s="15"/>
      <c r="H201" s="15">
        <v>60000</v>
      </c>
      <c r="I201" s="13"/>
      <c r="J201" s="14" t="s">
        <v>20</v>
      </c>
    </row>
    <row r="202" spans="1:10" ht="21.75">
      <c r="A202" s="31"/>
      <c r="B202" s="31"/>
      <c r="C202" s="20"/>
      <c r="D202" s="36"/>
      <c r="E202" s="33"/>
      <c r="F202" s="33"/>
      <c r="G202" s="33"/>
      <c r="H202" s="33"/>
      <c r="I202" s="211"/>
      <c r="J202" s="20"/>
    </row>
    <row r="203" spans="1:10" s="27" customFormat="1" ht="21.75">
      <c r="A203" s="56"/>
      <c r="B203" s="56"/>
      <c r="C203" s="43"/>
      <c r="D203" s="220"/>
      <c r="E203" s="57"/>
      <c r="F203" s="57"/>
      <c r="G203" s="57"/>
      <c r="H203" s="57"/>
      <c r="I203" s="56"/>
      <c r="J203" s="199">
        <v>22</v>
      </c>
    </row>
    <row r="204" spans="1:10" s="6" customFormat="1" ht="21.75">
      <c r="A204" s="262" t="s">
        <v>0</v>
      </c>
      <c r="B204" s="262" t="s">
        <v>1</v>
      </c>
      <c r="C204" s="3" t="s">
        <v>9</v>
      </c>
      <c r="D204" s="262" t="s">
        <v>2</v>
      </c>
      <c r="E204" s="277" t="s">
        <v>3</v>
      </c>
      <c r="F204" s="277"/>
      <c r="G204" s="277"/>
      <c r="H204" s="277"/>
      <c r="I204" s="275" t="s">
        <v>6</v>
      </c>
      <c r="J204" s="275"/>
    </row>
    <row r="205" spans="1:10" s="6" customFormat="1" ht="21.75">
      <c r="A205" s="265"/>
      <c r="B205" s="265"/>
      <c r="C205" s="7" t="s">
        <v>10</v>
      </c>
      <c r="D205" s="265"/>
      <c r="E205" s="7" t="s">
        <v>8</v>
      </c>
      <c r="F205" s="8" t="s">
        <v>3</v>
      </c>
      <c r="G205" s="9" t="s">
        <v>4</v>
      </c>
      <c r="H205" s="9" t="s">
        <v>5</v>
      </c>
      <c r="I205" s="9" t="s">
        <v>7</v>
      </c>
      <c r="J205" s="9" t="s">
        <v>15</v>
      </c>
    </row>
    <row r="206" spans="1:10" s="6" customFormat="1" ht="21.75">
      <c r="A206" s="276"/>
      <c r="B206" s="276"/>
      <c r="C206" s="10" t="s">
        <v>11</v>
      </c>
      <c r="D206" s="276"/>
      <c r="E206" s="11" t="s">
        <v>12</v>
      </c>
      <c r="F206" s="11" t="s">
        <v>14</v>
      </c>
      <c r="G206" s="12"/>
      <c r="H206" s="12"/>
      <c r="I206" s="12"/>
      <c r="J206" s="11" t="s">
        <v>16</v>
      </c>
    </row>
    <row r="207" spans="1:10" ht="21.75">
      <c r="A207" s="13" t="s">
        <v>204</v>
      </c>
      <c r="B207" s="13" t="s">
        <v>167</v>
      </c>
      <c r="C207" s="14">
        <v>81</v>
      </c>
      <c r="D207" s="35" t="s">
        <v>205</v>
      </c>
      <c r="E207" s="15">
        <v>210368</v>
      </c>
      <c r="F207" s="13"/>
      <c r="G207" s="13"/>
      <c r="H207" s="15">
        <v>210368</v>
      </c>
      <c r="I207" s="29"/>
      <c r="J207" s="14" t="s">
        <v>20</v>
      </c>
    </row>
    <row r="208" spans="1:10" ht="21.75">
      <c r="A208" s="13"/>
      <c r="B208" s="13"/>
      <c r="C208" s="14"/>
      <c r="D208" s="35"/>
      <c r="E208" s="15"/>
      <c r="F208" s="13"/>
      <c r="G208" s="13"/>
      <c r="H208" s="15"/>
      <c r="I208" s="29"/>
      <c r="J208" s="14"/>
    </row>
    <row r="209" spans="1:10" ht="21.75">
      <c r="A209" s="13" t="s">
        <v>206</v>
      </c>
      <c r="B209" s="13" t="s">
        <v>164</v>
      </c>
      <c r="C209" s="14">
        <v>61</v>
      </c>
      <c r="D209" s="30" t="s">
        <v>207</v>
      </c>
      <c r="E209" s="15">
        <v>37515</v>
      </c>
      <c r="F209" s="13"/>
      <c r="G209" s="13"/>
      <c r="H209" s="15">
        <v>37515</v>
      </c>
      <c r="I209" s="13"/>
      <c r="J209" s="14" t="s">
        <v>20</v>
      </c>
    </row>
    <row r="210" spans="1:10" ht="21.75">
      <c r="A210" s="13"/>
      <c r="B210" s="13"/>
      <c r="C210" s="14"/>
      <c r="D210" s="35"/>
      <c r="E210" s="15"/>
      <c r="F210" s="13"/>
      <c r="G210" s="13"/>
      <c r="H210" s="15"/>
      <c r="I210" s="29"/>
      <c r="J210" s="14"/>
    </row>
    <row r="211" spans="1:10" ht="21.75">
      <c r="A211" s="13" t="s">
        <v>208</v>
      </c>
      <c r="B211" s="13" t="s">
        <v>43</v>
      </c>
      <c r="C211" s="14">
        <v>41</v>
      </c>
      <c r="D211" s="30" t="s">
        <v>209</v>
      </c>
      <c r="E211" s="15">
        <v>78240</v>
      </c>
      <c r="F211" s="13"/>
      <c r="G211" s="13"/>
      <c r="H211" s="15">
        <v>78240</v>
      </c>
      <c r="I211" s="29"/>
      <c r="J211" s="14" t="s">
        <v>20</v>
      </c>
    </row>
    <row r="212" spans="1:10" ht="21.75">
      <c r="A212" s="25"/>
      <c r="B212" s="13"/>
      <c r="C212" s="30"/>
      <c r="D212" s="30"/>
      <c r="E212" s="45"/>
      <c r="F212" s="13"/>
      <c r="G212" s="13"/>
      <c r="H212" s="15"/>
      <c r="I212" s="29"/>
      <c r="J212" s="14"/>
    </row>
    <row r="213" spans="1:10" s="27" customFormat="1" ht="21.75">
      <c r="A213" s="25" t="s">
        <v>210</v>
      </c>
      <c r="B213" s="13" t="s">
        <v>211</v>
      </c>
      <c r="C213" s="30">
        <v>155</v>
      </c>
      <c r="D213" s="14" t="s">
        <v>212</v>
      </c>
      <c r="E213" s="45">
        <v>50000</v>
      </c>
      <c r="F213" s="15"/>
      <c r="G213" s="15"/>
      <c r="H213" s="150">
        <v>50000</v>
      </c>
      <c r="I213" s="13"/>
      <c r="J213" s="14" t="s">
        <v>20</v>
      </c>
    </row>
    <row r="214" spans="1:10" ht="21.75">
      <c r="A214" s="13"/>
      <c r="B214" s="13"/>
      <c r="C214" s="14"/>
      <c r="D214" s="14"/>
      <c r="E214" s="15"/>
      <c r="F214" s="15"/>
      <c r="G214" s="15"/>
      <c r="H214" s="15"/>
      <c r="I214" s="13"/>
      <c r="J214" s="14"/>
    </row>
    <row r="215" spans="1:10" ht="21.75">
      <c r="A215" s="13" t="s">
        <v>213</v>
      </c>
      <c r="B215" s="13" t="s">
        <v>173</v>
      </c>
      <c r="C215" s="22">
        <v>61</v>
      </c>
      <c r="D215" s="14" t="s">
        <v>214</v>
      </c>
      <c r="E215" s="45">
        <v>40000</v>
      </c>
      <c r="F215" s="15"/>
      <c r="G215" s="15"/>
      <c r="H215" s="15">
        <v>40000</v>
      </c>
      <c r="I215" s="13"/>
      <c r="J215" s="14" t="s">
        <v>20</v>
      </c>
    </row>
    <row r="216" spans="1:10" ht="21.75">
      <c r="A216" s="13"/>
      <c r="B216" s="13"/>
      <c r="C216" s="22"/>
      <c r="D216" s="14"/>
      <c r="E216" s="45"/>
      <c r="F216" s="15"/>
      <c r="G216" s="15"/>
      <c r="H216" s="15"/>
      <c r="I216" s="13"/>
      <c r="J216" s="14"/>
    </row>
    <row r="217" spans="1:10" ht="21.75">
      <c r="A217" s="13" t="s">
        <v>215</v>
      </c>
      <c r="B217" s="13" t="s">
        <v>216</v>
      </c>
      <c r="C217" s="22">
        <v>61</v>
      </c>
      <c r="D217" s="14" t="s">
        <v>217</v>
      </c>
      <c r="E217" s="45">
        <v>30000</v>
      </c>
      <c r="F217" s="15"/>
      <c r="G217" s="15"/>
      <c r="H217" s="15">
        <v>30000</v>
      </c>
      <c r="I217" s="13"/>
      <c r="J217" s="14" t="s">
        <v>20</v>
      </c>
    </row>
    <row r="218" spans="1:10" ht="21.75">
      <c r="A218" s="13"/>
      <c r="B218" s="13"/>
      <c r="C218" s="22"/>
      <c r="D218" s="14"/>
      <c r="E218" s="45"/>
      <c r="F218" s="15"/>
      <c r="G218" s="15"/>
      <c r="H218" s="15"/>
      <c r="I218" s="13"/>
      <c r="J218" s="14"/>
    </row>
    <row r="219" spans="1:10" ht="21.75">
      <c r="A219" s="13" t="s">
        <v>218</v>
      </c>
      <c r="B219" s="13" t="s">
        <v>164</v>
      </c>
      <c r="C219" s="14">
        <v>21</v>
      </c>
      <c r="D219" s="14" t="s">
        <v>219</v>
      </c>
      <c r="E219" s="15">
        <v>13125</v>
      </c>
      <c r="F219" s="15"/>
      <c r="G219" s="15"/>
      <c r="H219" s="15">
        <v>13125</v>
      </c>
      <c r="I219" s="13"/>
      <c r="J219" s="14" t="s">
        <v>20</v>
      </c>
    </row>
    <row r="220" spans="1:10" ht="21.75">
      <c r="A220" s="13" t="s">
        <v>220</v>
      </c>
      <c r="B220" s="13"/>
      <c r="C220" s="14"/>
      <c r="D220" s="14"/>
      <c r="E220" s="15"/>
      <c r="F220" s="15"/>
      <c r="G220" s="15"/>
      <c r="H220" s="15"/>
      <c r="I220" s="13"/>
      <c r="J220" s="14"/>
    </row>
    <row r="221" spans="1:10" ht="21.75">
      <c r="A221" s="13" t="s">
        <v>221</v>
      </c>
      <c r="B221" s="13" t="s">
        <v>177</v>
      </c>
      <c r="C221" s="14">
        <v>21</v>
      </c>
      <c r="D221" s="35">
        <v>18220</v>
      </c>
      <c r="E221" s="15">
        <v>18243</v>
      </c>
      <c r="F221" s="15"/>
      <c r="G221" s="15"/>
      <c r="H221" s="15">
        <v>18243</v>
      </c>
      <c r="I221" s="13"/>
      <c r="J221" s="14" t="s">
        <v>20</v>
      </c>
    </row>
    <row r="222" spans="1:10" ht="21.75">
      <c r="A222" s="13"/>
      <c r="B222" s="13"/>
      <c r="C222" s="14"/>
      <c r="D222" s="14"/>
      <c r="E222" s="15"/>
      <c r="F222" s="15"/>
      <c r="G222" s="15"/>
      <c r="H222" s="15"/>
      <c r="I222" s="13"/>
      <c r="J222" s="14"/>
    </row>
    <row r="223" spans="1:10" ht="21.75">
      <c r="A223" s="13" t="s">
        <v>222</v>
      </c>
      <c r="B223" s="13" t="s">
        <v>167</v>
      </c>
      <c r="C223" s="14" t="s">
        <v>71</v>
      </c>
      <c r="D223" s="14" t="s">
        <v>223</v>
      </c>
      <c r="E223" s="15">
        <v>3125</v>
      </c>
      <c r="F223" s="15"/>
      <c r="G223" s="15"/>
      <c r="H223" s="15">
        <v>3125</v>
      </c>
      <c r="I223" s="13"/>
      <c r="J223" s="14" t="s">
        <v>20</v>
      </c>
    </row>
    <row r="224" spans="1:10" ht="21.75">
      <c r="A224" s="13"/>
      <c r="B224" s="13"/>
      <c r="C224" s="14"/>
      <c r="D224" s="14"/>
      <c r="E224" s="15"/>
      <c r="F224" s="15"/>
      <c r="G224" s="15"/>
      <c r="H224" s="15"/>
      <c r="I224" s="13"/>
      <c r="J224" s="14"/>
    </row>
    <row r="225" spans="1:10" ht="21.75">
      <c r="A225" s="13" t="s">
        <v>224</v>
      </c>
      <c r="B225" s="13" t="s">
        <v>173</v>
      </c>
      <c r="C225" s="14">
        <v>61</v>
      </c>
      <c r="D225" s="14" t="s">
        <v>76</v>
      </c>
      <c r="E225" s="15">
        <v>22049</v>
      </c>
      <c r="F225" s="15"/>
      <c r="G225" s="15"/>
      <c r="H225" s="15">
        <v>22049</v>
      </c>
      <c r="I225" s="13"/>
      <c r="J225" s="14" t="s">
        <v>20</v>
      </c>
    </row>
    <row r="226" spans="1:10" ht="21.75">
      <c r="A226" s="13"/>
      <c r="B226" s="13"/>
      <c r="C226" s="14"/>
      <c r="D226" s="14"/>
      <c r="E226" s="15"/>
      <c r="F226" s="15"/>
      <c r="G226" s="15"/>
      <c r="H226" s="15"/>
      <c r="I226" s="13"/>
      <c r="J226" s="14"/>
    </row>
    <row r="227" spans="1:10" ht="21.75">
      <c r="A227" s="31" t="s">
        <v>225</v>
      </c>
      <c r="B227" s="31" t="s">
        <v>175</v>
      </c>
      <c r="C227" s="20">
        <v>201</v>
      </c>
      <c r="D227" s="36">
        <v>18227</v>
      </c>
      <c r="E227" s="33">
        <v>8215</v>
      </c>
      <c r="F227" s="33"/>
      <c r="G227" s="33"/>
      <c r="H227" s="33">
        <v>8215</v>
      </c>
      <c r="I227" s="31"/>
      <c r="J227" s="20" t="s">
        <v>20</v>
      </c>
    </row>
    <row r="228" spans="1:10" ht="21.75">
      <c r="A228" s="56"/>
      <c r="B228" s="56"/>
      <c r="C228" s="43"/>
      <c r="D228" s="43"/>
      <c r="E228" s="57"/>
      <c r="F228" s="57"/>
      <c r="G228" s="57"/>
      <c r="H228" s="57"/>
      <c r="I228" s="56"/>
      <c r="J228" s="209">
        <v>23</v>
      </c>
    </row>
    <row r="229" spans="1:10" s="6" customFormat="1" ht="21.75">
      <c r="A229" s="262" t="s">
        <v>0</v>
      </c>
      <c r="B229" s="262" t="s">
        <v>1</v>
      </c>
      <c r="C229" s="3" t="s">
        <v>9</v>
      </c>
      <c r="D229" s="262" t="s">
        <v>2</v>
      </c>
      <c r="E229" s="277" t="s">
        <v>3</v>
      </c>
      <c r="F229" s="277"/>
      <c r="G229" s="277"/>
      <c r="H229" s="277"/>
      <c r="I229" s="275" t="s">
        <v>6</v>
      </c>
      <c r="J229" s="275"/>
    </row>
    <row r="230" spans="1:10" s="6" customFormat="1" ht="21.75">
      <c r="A230" s="265"/>
      <c r="B230" s="265"/>
      <c r="C230" s="7" t="s">
        <v>10</v>
      </c>
      <c r="D230" s="265"/>
      <c r="E230" s="7" t="s">
        <v>8</v>
      </c>
      <c r="F230" s="8" t="s">
        <v>3</v>
      </c>
      <c r="G230" s="9" t="s">
        <v>4</v>
      </c>
      <c r="H230" s="9" t="s">
        <v>5</v>
      </c>
      <c r="I230" s="9" t="s">
        <v>7</v>
      </c>
      <c r="J230" s="9" t="s">
        <v>15</v>
      </c>
    </row>
    <row r="231" spans="1:10" s="6" customFormat="1" ht="21.75">
      <c r="A231" s="276"/>
      <c r="B231" s="276"/>
      <c r="C231" s="10" t="s">
        <v>11</v>
      </c>
      <c r="D231" s="276"/>
      <c r="E231" s="11" t="s">
        <v>12</v>
      </c>
      <c r="F231" s="11" t="s">
        <v>14</v>
      </c>
      <c r="G231" s="12"/>
      <c r="H231" s="12"/>
      <c r="I231" s="12"/>
      <c r="J231" s="11" t="s">
        <v>16</v>
      </c>
    </row>
    <row r="232" spans="1:10" ht="21.75">
      <c r="A232" s="13" t="s">
        <v>226</v>
      </c>
      <c r="B232" s="13" t="s">
        <v>175</v>
      </c>
      <c r="C232" s="14">
        <v>251</v>
      </c>
      <c r="D232" s="35">
        <v>18228</v>
      </c>
      <c r="E232" s="15">
        <v>26120</v>
      </c>
      <c r="F232" s="15"/>
      <c r="G232" s="15"/>
      <c r="H232" s="15">
        <v>26120</v>
      </c>
      <c r="I232" s="13"/>
      <c r="J232" s="14" t="s">
        <v>20</v>
      </c>
    </row>
    <row r="233" spans="1:10" s="27" customFormat="1" ht="21.75">
      <c r="A233" s="13"/>
      <c r="B233" s="13"/>
      <c r="C233" s="14"/>
      <c r="D233" s="35"/>
      <c r="E233" s="15"/>
      <c r="F233" s="15"/>
      <c r="G233" s="15"/>
      <c r="H233" s="15"/>
      <c r="I233" s="13"/>
      <c r="J233" s="14"/>
    </row>
    <row r="234" spans="1:10" ht="21.75">
      <c r="A234" s="13" t="s">
        <v>227</v>
      </c>
      <c r="B234" s="13" t="s">
        <v>177</v>
      </c>
      <c r="C234" s="14" t="s">
        <v>71</v>
      </c>
      <c r="D234" s="14" t="s">
        <v>228</v>
      </c>
      <c r="E234" s="34">
        <v>1500</v>
      </c>
      <c r="F234" s="13"/>
      <c r="G234" s="13"/>
      <c r="H234" s="47">
        <v>1500</v>
      </c>
      <c r="I234" s="13"/>
      <c r="J234" s="14" t="s">
        <v>20</v>
      </c>
    </row>
    <row r="235" spans="1:10" ht="21.75">
      <c r="A235" s="13"/>
      <c r="B235" s="13"/>
      <c r="C235" s="14"/>
      <c r="D235" s="14"/>
      <c r="E235" s="34"/>
      <c r="F235" s="13"/>
      <c r="G235" s="13"/>
      <c r="H235" s="47"/>
      <c r="I235" s="13"/>
      <c r="J235" s="14"/>
    </row>
    <row r="236" spans="1:10" ht="21.75">
      <c r="A236" s="13" t="s">
        <v>229</v>
      </c>
      <c r="B236" s="13" t="s">
        <v>167</v>
      </c>
      <c r="C236" s="14">
        <v>41</v>
      </c>
      <c r="D236" s="14" t="s">
        <v>230</v>
      </c>
      <c r="E236" s="15">
        <v>35000</v>
      </c>
      <c r="F236" s="15"/>
      <c r="G236" s="15"/>
      <c r="H236" s="50">
        <v>35000</v>
      </c>
      <c r="I236" s="13"/>
      <c r="J236" s="14" t="s">
        <v>20</v>
      </c>
    </row>
    <row r="237" spans="1:10" ht="21.75">
      <c r="A237" s="13"/>
      <c r="B237" s="13"/>
      <c r="C237" s="14"/>
      <c r="D237" s="14"/>
      <c r="E237" s="15"/>
      <c r="F237" s="15"/>
      <c r="G237" s="15"/>
      <c r="H237" s="50"/>
      <c r="I237" s="13"/>
      <c r="J237" s="14"/>
    </row>
    <row r="238" spans="1:10" ht="21.75">
      <c r="A238" s="25" t="s">
        <v>231</v>
      </c>
      <c r="B238" s="13" t="s">
        <v>164</v>
      </c>
      <c r="C238" s="14" t="s">
        <v>71</v>
      </c>
      <c r="D238" s="14" t="s">
        <v>232</v>
      </c>
      <c r="E238" s="15">
        <v>4632</v>
      </c>
      <c r="F238" s="15"/>
      <c r="G238" s="15"/>
      <c r="H238" s="50">
        <v>4632</v>
      </c>
      <c r="I238" s="13"/>
      <c r="J238" s="14" t="s">
        <v>20</v>
      </c>
    </row>
    <row r="239" spans="1:10" ht="18" customHeight="1">
      <c r="A239" s="13"/>
      <c r="B239" s="13"/>
      <c r="C239" s="14"/>
      <c r="D239" s="14"/>
      <c r="E239" s="15"/>
      <c r="F239" s="15"/>
      <c r="G239" s="15"/>
      <c r="H239" s="50"/>
      <c r="I239" s="13"/>
      <c r="J239" s="14"/>
    </row>
    <row r="240" spans="1:10" ht="21.75">
      <c r="A240" s="13" t="s">
        <v>233</v>
      </c>
      <c r="B240" s="13" t="s">
        <v>43</v>
      </c>
      <c r="C240" s="14">
        <v>23</v>
      </c>
      <c r="D240" s="14" t="s">
        <v>46</v>
      </c>
      <c r="E240" s="15">
        <v>12375</v>
      </c>
      <c r="F240" s="15"/>
      <c r="G240" s="15"/>
      <c r="H240" s="50">
        <v>12375</v>
      </c>
      <c r="I240" s="13"/>
      <c r="J240" s="14" t="s">
        <v>20</v>
      </c>
    </row>
    <row r="241" spans="1:10" ht="18" customHeight="1">
      <c r="A241" s="13"/>
      <c r="B241" s="13"/>
      <c r="C241" s="14"/>
      <c r="D241" s="14"/>
      <c r="E241" s="15"/>
      <c r="F241" s="15"/>
      <c r="G241" s="15"/>
      <c r="H241" s="50"/>
      <c r="I241" s="13"/>
      <c r="J241" s="14"/>
    </row>
    <row r="242" spans="1:10" ht="21.75">
      <c r="A242" s="13" t="s">
        <v>234</v>
      </c>
      <c r="B242" s="13" t="s">
        <v>167</v>
      </c>
      <c r="C242" s="14">
        <v>31</v>
      </c>
      <c r="D242" s="14" t="s">
        <v>73</v>
      </c>
      <c r="E242" s="15"/>
      <c r="F242" s="15"/>
      <c r="G242" s="15"/>
      <c r="H242" s="50"/>
      <c r="I242" s="13"/>
      <c r="J242" s="14" t="s">
        <v>20</v>
      </c>
    </row>
    <row r="243" spans="1:10" ht="18.75" customHeight="1">
      <c r="A243" s="25"/>
      <c r="B243" s="13"/>
      <c r="C243" s="30"/>
      <c r="D243" s="14"/>
      <c r="E243" s="15"/>
      <c r="F243" s="15"/>
      <c r="G243" s="15"/>
      <c r="H243" s="50"/>
      <c r="I243" s="13"/>
      <c r="J243" s="14"/>
    </row>
    <row r="244" spans="1:10" ht="21.75">
      <c r="A244" s="25" t="s">
        <v>235</v>
      </c>
      <c r="B244" s="13" t="s">
        <v>167</v>
      </c>
      <c r="C244" s="30">
        <v>61</v>
      </c>
      <c r="D244" s="35" t="s">
        <v>236</v>
      </c>
      <c r="E244" s="15">
        <v>22394</v>
      </c>
      <c r="F244" s="15"/>
      <c r="G244" s="15"/>
      <c r="H244" s="50">
        <v>22394</v>
      </c>
      <c r="I244" s="13"/>
      <c r="J244" s="14" t="s">
        <v>20</v>
      </c>
    </row>
    <row r="245" spans="1:10" ht="18" customHeight="1">
      <c r="A245" s="13"/>
      <c r="B245" s="13"/>
      <c r="C245" s="14"/>
      <c r="D245" s="14"/>
      <c r="E245" s="15"/>
      <c r="F245" s="15"/>
      <c r="G245" s="15"/>
      <c r="H245" s="50"/>
      <c r="I245" s="13"/>
      <c r="J245" s="14"/>
    </row>
    <row r="246" spans="1:10" ht="21.75">
      <c r="A246" s="13" t="s">
        <v>237</v>
      </c>
      <c r="B246" s="13" t="s">
        <v>164</v>
      </c>
      <c r="C246" s="14">
        <v>61</v>
      </c>
      <c r="D246" s="35" t="s">
        <v>238</v>
      </c>
      <c r="E246" s="15">
        <v>16780</v>
      </c>
      <c r="F246" s="15"/>
      <c r="G246" s="15"/>
      <c r="H246" s="50">
        <v>16780</v>
      </c>
      <c r="I246" s="13"/>
      <c r="J246" s="14" t="s">
        <v>20</v>
      </c>
    </row>
    <row r="247" spans="1:10" ht="16.5" customHeight="1">
      <c r="A247" s="13"/>
      <c r="B247" s="13"/>
      <c r="C247" s="14"/>
      <c r="D247" s="14"/>
      <c r="E247" s="15"/>
      <c r="F247" s="15"/>
      <c r="G247" s="15"/>
      <c r="H247" s="50"/>
      <c r="I247" s="13"/>
      <c r="J247" s="14"/>
    </row>
    <row r="248" spans="1:10" ht="21.75">
      <c r="A248" s="13" t="s">
        <v>239</v>
      </c>
      <c r="B248" s="13" t="s">
        <v>173</v>
      </c>
      <c r="C248" s="14">
        <v>41</v>
      </c>
      <c r="D248" s="14" t="s">
        <v>83</v>
      </c>
      <c r="E248" s="15">
        <v>23750</v>
      </c>
      <c r="F248" s="15"/>
      <c r="G248" s="15"/>
      <c r="H248" s="50">
        <v>23750</v>
      </c>
      <c r="I248" s="13"/>
      <c r="J248" s="14" t="s">
        <v>20</v>
      </c>
    </row>
    <row r="249" spans="1:10" ht="16.5" customHeight="1">
      <c r="A249" s="13"/>
      <c r="B249" s="13"/>
      <c r="C249" s="14"/>
      <c r="D249" s="14"/>
      <c r="E249" s="15"/>
      <c r="F249" s="15"/>
      <c r="G249" s="45"/>
      <c r="H249" s="50"/>
      <c r="I249" s="13"/>
      <c r="J249" s="14"/>
    </row>
    <row r="250" spans="1:10" ht="21.75">
      <c r="A250" s="13" t="s">
        <v>240</v>
      </c>
      <c r="B250" s="13" t="s">
        <v>164</v>
      </c>
      <c r="C250" s="14">
        <v>31</v>
      </c>
      <c r="D250" s="17">
        <v>39144</v>
      </c>
      <c r="E250" s="15">
        <v>1695</v>
      </c>
      <c r="F250" s="15"/>
      <c r="G250" s="69"/>
      <c r="H250" s="15">
        <v>1695</v>
      </c>
      <c r="I250" s="13"/>
      <c r="J250" s="14" t="s">
        <v>20</v>
      </c>
    </row>
    <row r="251" spans="1:10" s="27" customFormat="1" ht="18.75" customHeight="1">
      <c r="A251" s="13"/>
      <c r="B251" s="13"/>
      <c r="C251" s="14"/>
      <c r="D251" s="17"/>
      <c r="E251" s="15"/>
      <c r="F251" s="15"/>
      <c r="G251" s="69"/>
      <c r="H251" s="15"/>
      <c r="I251" s="13"/>
      <c r="J251" s="14"/>
    </row>
    <row r="252" spans="1:10" ht="21.75">
      <c r="A252" s="13" t="s">
        <v>241</v>
      </c>
      <c r="B252" s="13" t="s">
        <v>242</v>
      </c>
      <c r="C252" s="14">
        <v>35</v>
      </c>
      <c r="D252" s="17" t="s">
        <v>86</v>
      </c>
      <c r="E252" s="15">
        <v>20000</v>
      </c>
      <c r="F252" s="15"/>
      <c r="G252" s="15"/>
      <c r="H252" s="15">
        <v>20000</v>
      </c>
      <c r="I252" s="13"/>
      <c r="J252" s="14" t="s">
        <v>20</v>
      </c>
    </row>
    <row r="253" spans="1:10" ht="21.75">
      <c r="A253" s="13" t="s">
        <v>243</v>
      </c>
      <c r="B253" s="13"/>
      <c r="C253" s="22"/>
      <c r="D253" s="14"/>
      <c r="E253" s="45"/>
      <c r="F253" s="15"/>
      <c r="G253" s="15"/>
      <c r="H253" s="15"/>
      <c r="I253" s="13"/>
      <c r="J253" s="14"/>
    </row>
    <row r="254" spans="1:10" ht="21.75">
      <c r="A254" s="203"/>
      <c r="B254" s="203"/>
      <c r="C254" s="202"/>
      <c r="D254" s="202"/>
      <c r="E254" s="213"/>
      <c r="F254" s="213"/>
      <c r="G254" s="213"/>
      <c r="H254" s="221"/>
      <c r="I254" s="203"/>
      <c r="J254" s="222">
        <v>24</v>
      </c>
    </row>
    <row r="255" spans="1:10" s="6" customFormat="1" ht="21.75">
      <c r="A255" s="265" t="s">
        <v>0</v>
      </c>
      <c r="B255" s="265" t="s">
        <v>1</v>
      </c>
      <c r="C255" s="7" t="s">
        <v>9</v>
      </c>
      <c r="D255" s="265" t="s">
        <v>2</v>
      </c>
      <c r="E255" s="276" t="s">
        <v>3</v>
      </c>
      <c r="F255" s="276"/>
      <c r="G255" s="276"/>
      <c r="H255" s="276"/>
      <c r="I255" s="281" t="s">
        <v>6</v>
      </c>
      <c r="J255" s="281"/>
    </row>
    <row r="256" spans="1:10" s="6" customFormat="1" ht="21.75">
      <c r="A256" s="265"/>
      <c r="B256" s="265"/>
      <c r="C256" s="7" t="s">
        <v>10</v>
      </c>
      <c r="D256" s="265"/>
      <c r="E256" s="7" t="s">
        <v>8</v>
      </c>
      <c r="F256" s="8" t="s">
        <v>3</v>
      </c>
      <c r="G256" s="9" t="s">
        <v>4</v>
      </c>
      <c r="H256" s="9" t="s">
        <v>5</v>
      </c>
      <c r="I256" s="9" t="s">
        <v>7</v>
      </c>
      <c r="J256" s="9" t="s">
        <v>15</v>
      </c>
    </row>
    <row r="257" spans="1:10" s="6" customFormat="1" ht="21.75">
      <c r="A257" s="276"/>
      <c r="B257" s="276"/>
      <c r="C257" s="10" t="s">
        <v>11</v>
      </c>
      <c r="D257" s="276"/>
      <c r="E257" s="11" t="s">
        <v>12</v>
      </c>
      <c r="F257" s="11" t="s">
        <v>14</v>
      </c>
      <c r="G257" s="12"/>
      <c r="H257" s="12"/>
      <c r="I257" s="12"/>
      <c r="J257" s="11" t="s">
        <v>16</v>
      </c>
    </row>
    <row r="258" spans="1:10" ht="21.75">
      <c r="A258" s="13" t="s">
        <v>244</v>
      </c>
      <c r="B258" s="13" t="s">
        <v>245</v>
      </c>
      <c r="C258" s="14">
        <v>71</v>
      </c>
      <c r="D258" s="14" t="s">
        <v>246</v>
      </c>
      <c r="E258" s="15">
        <v>60000</v>
      </c>
      <c r="F258" s="15"/>
      <c r="G258" s="67">
        <v>100000</v>
      </c>
      <c r="H258" s="15">
        <v>160000</v>
      </c>
      <c r="I258" s="13"/>
      <c r="J258" s="14" t="s">
        <v>20</v>
      </c>
    </row>
    <row r="259" spans="1:10" ht="21.75">
      <c r="A259" s="68"/>
      <c r="B259" s="68"/>
      <c r="C259" s="68"/>
      <c r="D259" s="68"/>
      <c r="E259" s="68"/>
      <c r="F259" s="68"/>
      <c r="G259" s="15"/>
      <c r="H259" s="15"/>
      <c r="I259" s="13"/>
      <c r="J259" s="14"/>
    </row>
    <row r="260" spans="1:10" ht="21.75">
      <c r="A260" s="13" t="s">
        <v>247</v>
      </c>
      <c r="B260" s="13" t="s">
        <v>248</v>
      </c>
      <c r="C260" s="14">
        <v>61</v>
      </c>
      <c r="D260" s="14" t="s">
        <v>249</v>
      </c>
      <c r="E260" s="15">
        <v>30000</v>
      </c>
      <c r="F260" s="15"/>
      <c r="G260" s="15"/>
      <c r="H260" s="15">
        <v>30000</v>
      </c>
      <c r="I260" s="13"/>
      <c r="J260" s="14" t="s">
        <v>20</v>
      </c>
    </row>
    <row r="261" spans="1:10" ht="21.75">
      <c r="A261" s="13"/>
      <c r="B261" s="13"/>
      <c r="C261" s="14"/>
      <c r="D261" s="14"/>
      <c r="E261" s="15"/>
      <c r="F261" s="15"/>
      <c r="G261" s="15"/>
      <c r="H261" s="15"/>
      <c r="I261" s="13"/>
      <c r="J261" s="14"/>
    </row>
    <row r="262" spans="1:10" ht="21.75">
      <c r="A262" s="13" t="s">
        <v>250</v>
      </c>
      <c r="B262" s="13" t="s">
        <v>251</v>
      </c>
      <c r="C262" s="14">
        <v>88</v>
      </c>
      <c r="D262" s="14" t="s">
        <v>252</v>
      </c>
      <c r="E262" s="15">
        <v>60000</v>
      </c>
      <c r="F262" s="15"/>
      <c r="G262" s="15"/>
      <c r="H262" s="15">
        <v>60000</v>
      </c>
      <c r="I262" s="13"/>
      <c r="J262" s="14" t="s">
        <v>20</v>
      </c>
    </row>
    <row r="263" spans="1:10" ht="21.75">
      <c r="A263" s="13"/>
      <c r="B263" s="13"/>
      <c r="C263" s="14"/>
      <c r="D263" s="14"/>
      <c r="E263" s="15"/>
      <c r="F263" s="15"/>
      <c r="G263" s="15"/>
      <c r="H263" s="15"/>
      <c r="I263" s="13"/>
      <c r="J263" s="14"/>
    </row>
    <row r="264" spans="1:10" ht="21.75">
      <c r="A264" s="13" t="s">
        <v>253</v>
      </c>
      <c r="B264" s="13" t="s">
        <v>254</v>
      </c>
      <c r="C264" s="14">
        <v>61</v>
      </c>
      <c r="D264" s="14" t="s">
        <v>255</v>
      </c>
      <c r="E264" s="15">
        <v>35000</v>
      </c>
      <c r="F264" s="15"/>
      <c r="G264" s="15"/>
      <c r="H264" s="15">
        <v>35000</v>
      </c>
      <c r="I264" s="13"/>
      <c r="J264" s="14" t="s">
        <v>20</v>
      </c>
    </row>
    <row r="265" spans="1:10" ht="21.75">
      <c r="A265" s="31"/>
      <c r="B265" s="31"/>
      <c r="C265" s="20"/>
      <c r="D265" s="20"/>
      <c r="E265" s="33"/>
      <c r="F265" s="33"/>
      <c r="G265" s="33"/>
      <c r="H265" s="33"/>
      <c r="I265" s="31"/>
      <c r="J265" s="20"/>
    </row>
    <row r="266" spans="1:10" s="70" customFormat="1" ht="21.75">
      <c r="A266" s="5" t="s">
        <v>257</v>
      </c>
      <c r="B266" s="5"/>
      <c r="C266" s="71">
        <v>2799</v>
      </c>
      <c r="D266" s="5"/>
      <c r="E266" s="71">
        <v>1148886</v>
      </c>
      <c r="F266" s="71"/>
      <c r="G266" s="71">
        <v>150000</v>
      </c>
      <c r="H266" s="71">
        <v>1298886</v>
      </c>
      <c r="I266" s="5"/>
      <c r="J266" s="5"/>
    </row>
    <row r="267" spans="1:10" s="88" customFormat="1" ht="21.75">
      <c r="A267" s="87" t="s">
        <v>383</v>
      </c>
      <c r="B267" s="85"/>
      <c r="C267" s="86"/>
      <c r="D267" s="85"/>
      <c r="E267" s="86"/>
      <c r="F267" s="86"/>
      <c r="G267" s="86"/>
      <c r="H267" s="86"/>
      <c r="I267" s="85"/>
      <c r="J267" s="85"/>
    </row>
    <row r="268" spans="1:10" s="72" customFormat="1" ht="21.75">
      <c r="A268" s="77" t="s">
        <v>258</v>
      </c>
      <c r="B268" s="77" t="s">
        <v>259</v>
      </c>
      <c r="C268" s="74">
        <v>40</v>
      </c>
      <c r="D268" s="74" t="s">
        <v>260</v>
      </c>
      <c r="E268" s="78">
        <v>3099</v>
      </c>
      <c r="F268" s="78"/>
      <c r="G268" s="78"/>
      <c r="H268" s="78">
        <v>3099</v>
      </c>
      <c r="I268" s="74"/>
      <c r="J268" s="74" t="s">
        <v>20</v>
      </c>
    </row>
    <row r="269" spans="1:10" s="72" customFormat="1" ht="21.75">
      <c r="A269" s="77"/>
      <c r="B269" s="77"/>
      <c r="C269" s="74"/>
      <c r="D269" s="74"/>
      <c r="E269" s="78"/>
      <c r="F269" s="78"/>
      <c r="G269" s="78"/>
      <c r="H269" s="78"/>
      <c r="I269" s="74"/>
      <c r="J269" s="74"/>
    </row>
    <row r="270" spans="1:10" s="72" customFormat="1" ht="21.75">
      <c r="A270" s="77" t="s">
        <v>261</v>
      </c>
      <c r="B270" s="77" t="s">
        <v>251</v>
      </c>
      <c r="C270" s="74" t="s">
        <v>71</v>
      </c>
      <c r="D270" s="74" t="s">
        <v>262</v>
      </c>
      <c r="E270" s="78">
        <v>9107</v>
      </c>
      <c r="F270" s="78"/>
      <c r="G270" s="78"/>
      <c r="H270" s="78">
        <v>9107</v>
      </c>
      <c r="I270" s="74"/>
      <c r="J270" s="74" t="s">
        <v>20</v>
      </c>
    </row>
    <row r="271" spans="1:10" s="72" customFormat="1" ht="21.75">
      <c r="A271" s="77"/>
      <c r="B271" s="77"/>
      <c r="C271" s="74"/>
      <c r="D271" s="74"/>
      <c r="E271" s="78"/>
      <c r="F271" s="78"/>
      <c r="G271" s="78"/>
      <c r="H271" s="78"/>
      <c r="I271" s="74"/>
      <c r="J271" s="74"/>
    </row>
    <row r="272" spans="1:10" s="72" customFormat="1" ht="21.75">
      <c r="A272" s="77" t="s">
        <v>263</v>
      </c>
      <c r="B272" s="77" t="s">
        <v>259</v>
      </c>
      <c r="C272" s="74">
        <v>202</v>
      </c>
      <c r="D272" s="79">
        <v>38881</v>
      </c>
      <c r="E272" s="78"/>
      <c r="F272" s="78"/>
      <c r="G272" s="78"/>
      <c r="H272" s="78"/>
      <c r="I272" s="74"/>
      <c r="J272" s="74" t="s">
        <v>20</v>
      </c>
    </row>
    <row r="273" spans="1:10" s="72" customFormat="1" ht="21.75">
      <c r="A273" s="77"/>
      <c r="B273" s="77"/>
      <c r="C273" s="74"/>
      <c r="D273" s="74"/>
      <c r="E273" s="78"/>
      <c r="F273" s="78"/>
      <c r="G273" s="78"/>
      <c r="H273" s="78"/>
      <c r="I273" s="74"/>
      <c r="J273" s="74"/>
    </row>
    <row r="274" spans="1:10" s="80" customFormat="1" ht="21.75">
      <c r="A274" s="77" t="s">
        <v>264</v>
      </c>
      <c r="B274" s="77" t="s">
        <v>61</v>
      </c>
      <c r="C274" s="74">
        <v>418</v>
      </c>
      <c r="D274" s="79">
        <v>38883</v>
      </c>
      <c r="E274" s="78">
        <v>24862</v>
      </c>
      <c r="F274" s="78"/>
      <c r="G274" s="78"/>
      <c r="H274" s="78">
        <v>24862</v>
      </c>
      <c r="I274" s="74"/>
      <c r="J274" s="74" t="s">
        <v>20</v>
      </c>
    </row>
    <row r="275" spans="1:10" s="72" customFormat="1" ht="19.5" customHeight="1">
      <c r="A275" s="77"/>
      <c r="B275" s="77"/>
      <c r="C275" s="74"/>
      <c r="D275" s="74"/>
      <c r="E275" s="78"/>
      <c r="F275" s="78"/>
      <c r="G275" s="78"/>
      <c r="H275" s="78"/>
      <c r="I275" s="77"/>
      <c r="J275" s="74"/>
    </row>
    <row r="276" spans="1:10" s="72" customFormat="1" ht="21.75">
      <c r="A276" s="77" t="s">
        <v>265</v>
      </c>
      <c r="B276" s="77" t="s">
        <v>266</v>
      </c>
      <c r="C276" s="74">
        <v>59</v>
      </c>
      <c r="D276" s="74" t="s">
        <v>267</v>
      </c>
      <c r="E276" s="78">
        <v>11400</v>
      </c>
      <c r="F276" s="78"/>
      <c r="G276" s="78"/>
      <c r="H276" s="78">
        <v>11400</v>
      </c>
      <c r="I276" s="77"/>
      <c r="J276" s="74" t="s">
        <v>20</v>
      </c>
    </row>
    <row r="277" spans="1:10" s="72" customFormat="1" ht="19.5" customHeight="1">
      <c r="A277" s="77"/>
      <c r="B277" s="77"/>
      <c r="C277" s="74"/>
      <c r="D277" s="74"/>
      <c r="E277" s="78"/>
      <c r="F277" s="78"/>
      <c r="G277" s="78"/>
      <c r="H277" s="78"/>
      <c r="I277" s="77"/>
      <c r="J277" s="74"/>
    </row>
    <row r="278" spans="1:10" s="72" customFormat="1" ht="21.75">
      <c r="A278" s="81" t="s">
        <v>268</v>
      </c>
      <c r="B278" s="81" t="s">
        <v>251</v>
      </c>
      <c r="C278" s="75" t="s">
        <v>71</v>
      </c>
      <c r="D278" s="75" t="s">
        <v>269</v>
      </c>
      <c r="E278" s="82">
        <v>15188</v>
      </c>
      <c r="F278" s="82"/>
      <c r="G278" s="82"/>
      <c r="H278" s="82">
        <v>15188</v>
      </c>
      <c r="I278" s="81"/>
      <c r="J278" s="75" t="s">
        <v>20</v>
      </c>
    </row>
    <row r="279" spans="3:10" s="80" customFormat="1" ht="21.75">
      <c r="C279" s="99"/>
      <c r="D279" s="99"/>
      <c r="E279" s="100"/>
      <c r="F279" s="100"/>
      <c r="G279" s="100"/>
      <c r="H279" s="100"/>
      <c r="J279" s="223">
        <v>25</v>
      </c>
    </row>
    <row r="280" spans="1:10" s="6" customFormat="1" ht="21.75">
      <c r="A280" s="262" t="s">
        <v>0</v>
      </c>
      <c r="B280" s="262" t="s">
        <v>1</v>
      </c>
      <c r="C280" s="3" t="s">
        <v>9</v>
      </c>
      <c r="D280" s="262" t="s">
        <v>2</v>
      </c>
      <c r="E280" s="277" t="s">
        <v>3</v>
      </c>
      <c r="F280" s="277"/>
      <c r="G280" s="277"/>
      <c r="H280" s="277"/>
      <c r="I280" s="275" t="s">
        <v>6</v>
      </c>
      <c r="J280" s="275"/>
    </row>
    <row r="281" spans="1:10" s="6" customFormat="1" ht="21.75">
      <c r="A281" s="265"/>
      <c r="B281" s="265"/>
      <c r="C281" s="7" t="s">
        <v>10</v>
      </c>
      <c r="D281" s="265"/>
      <c r="E281" s="7" t="s">
        <v>8</v>
      </c>
      <c r="F281" s="8" t="s">
        <v>3</v>
      </c>
      <c r="G281" s="9" t="s">
        <v>4</v>
      </c>
      <c r="H281" s="9" t="s">
        <v>5</v>
      </c>
      <c r="I281" s="9" t="s">
        <v>7</v>
      </c>
      <c r="J281" s="9" t="s">
        <v>15</v>
      </c>
    </row>
    <row r="282" spans="1:10" s="6" customFormat="1" ht="21.75">
      <c r="A282" s="276"/>
      <c r="B282" s="276"/>
      <c r="C282" s="10" t="s">
        <v>11</v>
      </c>
      <c r="D282" s="276"/>
      <c r="E282" s="11" t="s">
        <v>12</v>
      </c>
      <c r="F282" s="11" t="s">
        <v>14</v>
      </c>
      <c r="G282" s="12"/>
      <c r="H282" s="12"/>
      <c r="I282" s="12"/>
      <c r="J282" s="11" t="s">
        <v>16</v>
      </c>
    </row>
    <row r="283" spans="1:10" s="72" customFormat="1" ht="21.75">
      <c r="A283" s="77"/>
      <c r="B283" s="77"/>
      <c r="C283" s="74"/>
      <c r="D283" s="74"/>
      <c r="E283" s="78"/>
      <c r="F283" s="78"/>
      <c r="G283" s="78"/>
      <c r="H283" s="78"/>
      <c r="I283" s="77"/>
      <c r="J283" s="74"/>
    </row>
    <row r="284" spans="1:10" s="80" customFormat="1" ht="21.75">
      <c r="A284" s="77" t="s">
        <v>270</v>
      </c>
      <c r="B284" s="77" t="s">
        <v>271</v>
      </c>
      <c r="C284" s="74">
        <v>200</v>
      </c>
      <c r="D284" s="74" t="s">
        <v>272</v>
      </c>
      <c r="E284" s="78">
        <v>20265</v>
      </c>
      <c r="F284" s="78"/>
      <c r="G284" s="78"/>
      <c r="H284" s="78">
        <v>20265</v>
      </c>
      <c r="I284" s="77"/>
      <c r="J284" s="74" t="s">
        <v>20</v>
      </c>
    </row>
    <row r="285" spans="1:10" s="72" customFormat="1" ht="21.75">
      <c r="A285" s="77"/>
      <c r="B285" s="77"/>
      <c r="C285" s="74"/>
      <c r="D285" s="74"/>
      <c r="E285" s="78"/>
      <c r="F285" s="78"/>
      <c r="G285" s="78"/>
      <c r="H285" s="78"/>
      <c r="I285" s="77"/>
      <c r="J285" s="74"/>
    </row>
    <row r="286" spans="1:10" s="80" customFormat="1" ht="21.75">
      <c r="A286" s="77" t="s">
        <v>273</v>
      </c>
      <c r="B286" s="77" t="s">
        <v>271</v>
      </c>
      <c r="C286" s="74">
        <v>500</v>
      </c>
      <c r="D286" s="74" t="s">
        <v>274</v>
      </c>
      <c r="E286" s="78">
        <v>4890</v>
      </c>
      <c r="F286" s="78"/>
      <c r="G286" s="78"/>
      <c r="H286" s="78">
        <v>4890</v>
      </c>
      <c r="I286" s="77"/>
      <c r="J286" s="74" t="s">
        <v>20</v>
      </c>
    </row>
    <row r="287" spans="1:10" s="72" customFormat="1" ht="21.75">
      <c r="A287" s="77"/>
      <c r="B287" s="77"/>
      <c r="C287" s="74"/>
      <c r="D287" s="74"/>
      <c r="E287" s="78"/>
      <c r="F287" s="78"/>
      <c r="G287" s="78"/>
      <c r="H287" s="78"/>
      <c r="I287" s="77"/>
      <c r="J287" s="74"/>
    </row>
    <row r="288" spans="1:10" s="72" customFormat="1" ht="21.75">
      <c r="A288" s="77" t="s">
        <v>275</v>
      </c>
      <c r="B288" s="77" t="s">
        <v>271</v>
      </c>
      <c r="C288" s="74">
        <v>30</v>
      </c>
      <c r="D288" s="74" t="s">
        <v>276</v>
      </c>
      <c r="E288" s="78">
        <v>5520</v>
      </c>
      <c r="F288" s="78"/>
      <c r="G288" s="78"/>
      <c r="H288" s="78">
        <v>5520</v>
      </c>
      <c r="I288" s="77"/>
      <c r="J288" s="74" t="s">
        <v>20</v>
      </c>
    </row>
    <row r="289" spans="1:10" s="72" customFormat="1" ht="21.75">
      <c r="A289" s="77"/>
      <c r="B289" s="77"/>
      <c r="C289" s="74"/>
      <c r="D289" s="74"/>
      <c r="E289" s="78"/>
      <c r="F289" s="78"/>
      <c r="G289" s="78"/>
      <c r="H289" s="78"/>
      <c r="I289" s="77"/>
      <c r="J289" s="74"/>
    </row>
    <row r="290" spans="1:10" s="72" customFormat="1" ht="21.75">
      <c r="A290" s="77" t="s">
        <v>277</v>
      </c>
      <c r="B290" s="77" t="s">
        <v>278</v>
      </c>
      <c r="C290" s="74">
        <v>31</v>
      </c>
      <c r="D290" s="74" t="s">
        <v>279</v>
      </c>
      <c r="E290" s="78">
        <v>5660</v>
      </c>
      <c r="F290" s="78"/>
      <c r="G290" s="78"/>
      <c r="H290" s="78">
        <v>5660</v>
      </c>
      <c r="I290" s="77"/>
      <c r="J290" s="74" t="s">
        <v>20</v>
      </c>
    </row>
    <row r="291" spans="1:10" s="72" customFormat="1" ht="21.75">
      <c r="A291" s="77"/>
      <c r="B291" s="77"/>
      <c r="C291" s="74"/>
      <c r="D291" s="74"/>
      <c r="E291" s="78"/>
      <c r="F291" s="78"/>
      <c r="G291" s="78"/>
      <c r="H291" s="78"/>
      <c r="I291" s="77"/>
      <c r="J291" s="74"/>
    </row>
    <row r="292" spans="1:10" s="72" customFormat="1" ht="21.75">
      <c r="A292" s="77" t="s">
        <v>280</v>
      </c>
      <c r="B292" s="77" t="s">
        <v>271</v>
      </c>
      <c r="C292" s="74">
        <v>50</v>
      </c>
      <c r="D292" s="74" t="s">
        <v>281</v>
      </c>
      <c r="E292" s="78">
        <v>4605</v>
      </c>
      <c r="F292" s="78"/>
      <c r="G292" s="78"/>
      <c r="H292" s="78">
        <v>4605</v>
      </c>
      <c r="I292" s="77"/>
      <c r="J292" s="74" t="s">
        <v>20</v>
      </c>
    </row>
    <row r="293" spans="1:10" s="72" customFormat="1" ht="21.75">
      <c r="A293" s="77"/>
      <c r="B293" s="77"/>
      <c r="C293" s="74"/>
      <c r="D293" s="74"/>
      <c r="E293" s="78"/>
      <c r="F293" s="78"/>
      <c r="G293" s="78"/>
      <c r="H293" s="78"/>
      <c r="I293" s="77"/>
      <c r="J293" s="74"/>
    </row>
    <row r="294" spans="1:10" s="72" customFormat="1" ht="21.75">
      <c r="A294" s="77" t="s">
        <v>282</v>
      </c>
      <c r="B294" s="77" t="s">
        <v>283</v>
      </c>
      <c r="C294" s="74">
        <v>60</v>
      </c>
      <c r="D294" s="79">
        <v>38899</v>
      </c>
      <c r="E294" s="78">
        <v>10902</v>
      </c>
      <c r="F294" s="78"/>
      <c r="G294" s="78"/>
      <c r="H294" s="78">
        <v>10902</v>
      </c>
      <c r="I294" s="77"/>
      <c r="J294" s="74" t="s">
        <v>20</v>
      </c>
    </row>
    <row r="295" spans="1:10" s="72" customFormat="1" ht="21.75">
      <c r="A295" s="77"/>
      <c r="B295" s="77"/>
      <c r="C295" s="74"/>
      <c r="D295" s="74"/>
      <c r="E295" s="78"/>
      <c r="F295" s="78"/>
      <c r="G295" s="78"/>
      <c r="H295" s="78"/>
      <c r="I295" s="77"/>
      <c r="J295" s="74"/>
    </row>
    <row r="296" spans="1:10" s="72" customFormat="1" ht="21.75">
      <c r="A296" s="77" t="s">
        <v>284</v>
      </c>
      <c r="B296" s="77" t="s">
        <v>285</v>
      </c>
      <c r="C296" s="74" t="s">
        <v>71</v>
      </c>
      <c r="D296" s="74" t="s">
        <v>286</v>
      </c>
      <c r="E296" s="78">
        <v>4532</v>
      </c>
      <c r="F296" s="78"/>
      <c r="G296" s="78"/>
      <c r="H296" s="78">
        <v>4532</v>
      </c>
      <c r="I296" s="77"/>
      <c r="J296" s="74" t="s">
        <v>20</v>
      </c>
    </row>
    <row r="297" spans="1:10" s="72" customFormat="1" ht="21.75">
      <c r="A297" s="77"/>
      <c r="B297" s="77"/>
      <c r="C297" s="74"/>
      <c r="D297" s="74"/>
      <c r="E297" s="78"/>
      <c r="F297" s="78"/>
      <c r="G297" s="78"/>
      <c r="H297" s="78"/>
      <c r="I297" s="77"/>
      <c r="J297" s="74"/>
    </row>
    <row r="298" spans="1:10" s="72" customFormat="1" ht="21.75">
      <c r="A298" s="77" t="s">
        <v>287</v>
      </c>
      <c r="B298" s="77" t="s">
        <v>288</v>
      </c>
      <c r="C298" s="74">
        <v>50</v>
      </c>
      <c r="D298" s="74" t="s">
        <v>289</v>
      </c>
      <c r="E298" s="78">
        <v>4800</v>
      </c>
      <c r="F298" s="78"/>
      <c r="G298" s="78"/>
      <c r="H298" s="78">
        <v>4800</v>
      </c>
      <c r="I298" s="77"/>
      <c r="J298" s="74" t="s">
        <v>20</v>
      </c>
    </row>
    <row r="299" spans="1:10" s="80" customFormat="1" ht="21.75">
      <c r="A299" s="77"/>
      <c r="B299" s="77"/>
      <c r="C299" s="74"/>
      <c r="D299" s="74"/>
      <c r="E299" s="78"/>
      <c r="F299" s="78"/>
      <c r="G299" s="78"/>
      <c r="H299" s="78"/>
      <c r="I299" s="77"/>
      <c r="J299" s="74"/>
    </row>
    <row r="300" spans="1:10" s="72" customFormat="1" ht="21.75">
      <c r="A300" s="77" t="s">
        <v>290</v>
      </c>
      <c r="B300" s="77" t="s">
        <v>266</v>
      </c>
      <c r="C300" s="74">
        <v>31</v>
      </c>
      <c r="D300" s="79">
        <v>38903</v>
      </c>
      <c r="E300" s="78">
        <v>2980</v>
      </c>
      <c r="F300" s="78"/>
      <c r="G300" s="78"/>
      <c r="H300" s="78">
        <v>2980</v>
      </c>
      <c r="I300" s="77"/>
      <c r="J300" s="74" t="s">
        <v>20</v>
      </c>
    </row>
    <row r="301" spans="1:10" s="72" customFormat="1" ht="21.75">
      <c r="A301" s="77"/>
      <c r="B301" s="77"/>
      <c r="C301" s="74"/>
      <c r="D301" s="79"/>
      <c r="E301" s="78"/>
      <c r="F301" s="78"/>
      <c r="G301" s="78"/>
      <c r="H301" s="78"/>
      <c r="I301" s="77"/>
      <c r="J301" s="74"/>
    </row>
    <row r="302" spans="1:10" s="80" customFormat="1" ht="21.75">
      <c r="A302" s="77" t="s">
        <v>291</v>
      </c>
      <c r="B302" s="77" t="s">
        <v>292</v>
      </c>
      <c r="C302" s="74">
        <v>71</v>
      </c>
      <c r="D302" s="79">
        <v>38904</v>
      </c>
      <c r="E302" s="78"/>
      <c r="F302" s="78"/>
      <c r="G302" s="78">
        <v>2000</v>
      </c>
      <c r="H302" s="78">
        <v>2000</v>
      </c>
      <c r="I302" s="77"/>
      <c r="J302" s="74" t="s">
        <v>20</v>
      </c>
    </row>
    <row r="303" spans="1:10" s="80" customFormat="1" ht="21.75">
      <c r="A303" s="81"/>
      <c r="B303" s="81"/>
      <c r="C303" s="75"/>
      <c r="D303" s="84"/>
      <c r="E303" s="82"/>
      <c r="F303" s="82"/>
      <c r="G303" s="82"/>
      <c r="H303" s="82"/>
      <c r="I303" s="81"/>
      <c r="J303" s="75"/>
    </row>
    <row r="304" spans="1:10" s="224" customFormat="1" ht="21.75">
      <c r="A304" s="226"/>
      <c r="B304" s="226"/>
      <c r="C304" s="227"/>
      <c r="D304" s="230"/>
      <c r="E304" s="228"/>
      <c r="F304" s="228"/>
      <c r="G304" s="228"/>
      <c r="H304" s="228"/>
      <c r="I304" s="226"/>
      <c r="J304" s="229">
        <v>26</v>
      </c>
    </row>
    <row r="305" spans="1:10" s="89" customFormat="1" ht="21.75">
      <c r="A305" s="262" t="s">
        <v>0</v>
      </c>
      <c r="B305" s="262" t="s">
        <v>1</v>
      </c>
      <c r="C305" s="85" t="s">
        <v>9</v>
      </c>
      <c r="D305" s="262" t="s">
        <v>2</v>
      </c>
      <c r="E305" s="275" t="s">
        <v>3</v>
      </c>
      <c r="F305" s="275"/>
      <c r="G305" s="275"/>
      <c r="H305" s="275"/>
      <c r="I305" s="275" t="s">
        <v>6</v>
      </c>
      <c r="J305" s="275"/>
    </row>
    <row r="306" spans="1:10" s="89" customFormat="1" ht="21.75">
      <c r="A306" s="265"/>
      <c r="B306" s="265"/>
      <c r="C306" s="9" t="s">
        <v>10</v>
      </c>
      <c r="D306" s="265"/>
      <c r="E306" s="9" t="s">
        <v>8</v>
      </c>
      <c r="F306" s="9" t="s">
        <v>3</v>
      </c>
      <c r="G306" s="265" t="s">
        <v>4</v>
      </c>
      <c r="H306" s="265" t="s">
        <v>5</v>
      </c>
      <c r="I306" s="265" t="s">
        <v>7</v>
      </c>
      <c r="J306" s="9" t="s">
        <v>15</v>
      </c>
    </row>
    <row r="307" spans="1:10" s="89" customFormat="1" ht="21.75">
      <c r="A307" s="276"/>
      <c r="B307" s="276"/>
      <c r="C307" s="11" t="s">
        <v>11</v>
      </c>
      <c r="D307" s="276"/>
      <c r="E307" s="11" t="s">
        <v>12</v>
      </c>
      <c r="F307" s="11" t="s">
        <v>14</v>
      </c>
      <c r="G307" s="276"/>
      <c r="H307" s="276"/>
      <c r="I307" s="276"/>
      <c r="J307" s="11" t="s">
        <v>16</v>
      </c>
    </row>
    <row r="308" spans="1:10" s="80" customFormat="1" ht="21.75">
      <c r="A308" s="77" t="s">
        <v>293</v>
      </c>
      <c r="B308" s="77" t="s">
        <v>251</v>
      </c>
      <c r="C308" s="74">
        <v>90</v>
      </c>
      <c r="D308" s="74" t="s">
        <v>26</v>
      </c>
      <c r="E308" s="78">
        <v>57089</v>
      </c>
      <c r="F308" s="78"/>
      <c r="G308" s="78"/>
      <c r="H308" s="78">
        <v>57089</v>
      </c>
      <c r="I308" s="77"/>
      <c r="J308" s="74" t="s">
        <v>20</v>
      </c>
    </row>
    <row r="309" spans="1:10" s="72" customFormat="1" ht="21.75">
      <c r="A309" s="77"/>
      <c r="B309" s="77"/>
      <c r="C309" s="74"/>
      <c r="D309" s="74"/>
      <c r="E309" s="78"/>
      <c r="F309" s="78"/>
      <c r="G309" s="78"/>
      <c r="H309" s="78"/>
      <c r="I309" s="77"/>
      <c r="J309" s="74"/>
    </row>
    <row r="310" spans="1:10" s="72" customFormat="1" ht="21.75">
      <c r="A310" s="77" t="s">
        <v>294</v>
      </c>
      <c r="B310" s="77" t="s">
        <v>259</v>
      </c>
      <c r="C310" s="74" t="s">
        <v>71</v>
      </c>
      <c r="D310" s="79">
        <v>38911</v>
      </c>
      <c r="E310" s="78">
        <v>3499</v>
      </c>
      <c r="F310" s="78"/>
      <c r="G310" s="78"/>
      <c r="H310" s="78">
        <v>3499</v>
      </c>
      <c r="I310" s="77"/>
      <c r="J310" s="74" t="s">
        <v>20</v>
      </c>
    </row>
    <row r="311" spans="1:10" s="72" customFormat="1" ht="21.75">
      <c r="A311" s="77"/>
      <c r="B311" s="77"/>
      <c r="C311" s="74"/>
      <c r="D311" s="74"/>
      <c r="E311" s="78"/>
      <c r="F311" s="78"/>
      <c r="G311" s="78"/>
      <c r="H311" s="78"/>
      <c r="I311" s="77"/>
      <c r="J311" s="74"/>
    </row>
    <row r="312" spans="1:10" s="72" customFormat="1" ht="21.75">
      <c r="A312" s="77" t="s">
        <v>295</v>
      </c>
      <c r="B312" s="77" t="s">
        <v>266</v>
      </c>
      <c r="C312" s="74">
        <v>51</v>
      </c>
      <c r="D312" s="79">
        <v>38912</v>
      </c>
      <c r="E312" s="78">
        <v>13400</v>
      </c>
      <c r="F312" s="78"/>
      <c r="G312" s="78"/>
      <c r="H312" s="78">
        <v>13400</v>
      </c>
      <c r="I312" s="77"/>
      <c r="J312" s="74" t="s">
        <v>20</v>
      </c>
    </row>
    <row r="313" spans="1:10" s="72" customFormat="1" ht="21.75">
      <c r="A313" s="77"/>
      <c r="B313" s="77"/>
      <c r="C313" s="74"/>
      <c r="D313" s="74"/>
      <c r="E313" s="78"/>
      <c r="F313" s="78"/>
      <c r="G313" s="78"/>
      <c r="H313" s="78"/>
      <c r="I313" s="77"/>
      <c r="J313" s="74"/>
    </row>
    <row r="314" spans="1:10" s="72" customFormat="1" ht="21.75">
      <c r="A314" s="77" t="s">
        <v>296</v>
      </c>
      <c r="B314" s="77" t="s">
        <v>297</v>
      </c>
      <c r="C314" s="74">
        <v>400</v>
      </c>
      <c r="D314" s="79">
        <v>38913</v>
      </c>
      <c r="E314" s="78"/>
      <c r="F314" s="78"/>
      <c r="G314" s="78">
        <v>6000</v>
      </c>
      <c r="H314" s="78">
        <v>6000</v>
      </c>
      <c r="I314" s="77"/>
      <c r="J314" s="74" t="s">
        <v>20</v>
      </c>
    </row>
    <row r="315" spans="1:10" s="72" customFormat="1" ht="21.75">
      <c r="A315" s="77"/>
      <c r="B315" s="77"/>
      <c r="C315" s="74"/>
      <c r="D315" s="74"/>
      <c r="E315" s="78"/>
      <c r="F315" s="78"/>
      <c r="G315" s="78"/>
      <c r="H315" s="78"/>
      <c r="I315" s="77"/>
      <c r="J315" s="74"/>
    </row>
    <row r="316" spans="1:10" s="72" customFormat="1" ht="21.75">
      <c r="A316" s="77" t="s">
        <v>298</v>
      </c>
      <c r="B316" s="77" t="s">
        <v>251</v>
      </c>
      <c r="C316" s="74">
        <v>13</v>
      </c>
      <c r="D316" s="74" t="s">
        <v>31</v>
      </c>
      <c r="E316" s="78">
        <v>5057</v>
      </c>
      <c r="F316" s="78"/>
      <c r="G316" s="78"/>
      <c r="H316" s="78">
        <v>5057</v>
      </c>
      <c r="I316" s="77"/>
      <c r="J316" s="74" t="s">
        <v>20</v>
      </c>
    </row>
    <row r="317" spans="1:10" s="72" customFormat="1" ht="21.75">
      <c r="A317" s="77"/>
      <c r="B317" s="77"/>
      <c r="C317" s="74"/>
      <c r="D317" s="74"/>
      <c r="E317" s="78"/>
      <c r="F317" s="78"/>
      <c r="G317" s="78"/>
      <c r="H317" s="78"/>
      <c r="I317" s="77"/>
      <c r="J317" s="74"/>
    </row>
    <row r="318" spans="1:10" s="72" customFormat="1" ht="21.75">
      <c r="A318" s="77" t="s">
        <v>299</v>
      </c>
      <c r="B318" s="77" t="s">
        <v>300</v>
      </c>
      <c r="C318" s="74">
        <v>81</v>
      </c>
      <c r="D318" s="79">
        <v>38914</v>
      </c>
      <c r="E318" s="78">
        <v>11000</v>
      </c>
      <c r="F318" s="78"/>
      <c r="G318" s="78"/>
      <c r="H318" s="78">
        <v>11000</v>
      </c>
      <c r="I318" s="77"/>
      <c r="J318" s="74" t="s">
        <v>20</v>
      </c>
    </row>
    <row r="319" spans="1:10" s="72" customFormat="1" ht="21.75">
      <c r="A319" s="77"/>
      <c r="B319" s="77"/>
      <c r="C319" s="74"/>
      <c r="D319" s="74"/>
      <c r="E319" s="78"/>
      <c r="F319" s="78"/>
      <c r="G319" s="78"/>
      <c r="H319" s="78"/>
      <c r="I319" s="77"/>
      <c r="J319" s="74"/>
    </row>
    <row r="320" spans="1:10" s="72" customFormat="1" ht="21.75">
      <c r="A320" s="77" t="s">
        <v>301</v>
      </c>
      <c r="B320" s="77" t="s">
        <v>302</v>
      </c>
      <c r="C320" s="74">
        <v>31</v>
      </c>
      <c r="D320" s="74" t="s">
        <v>303</v>
      </c>
      <c r="E320" s="78">
        <v>23388</v>
      </c>
      <c r="F320" s="78"/>
      <c r="G320" s="78"/>
      <c r="H320" s="78">
        <v>23388</v>
      </c>
      <c r="I320" s="77"/>
      <c r="J320" s="74" t="s">
        <v>20</v>
      </c>
    </row>
    <row r="321" spans="1:10" s="72" customFormat="1" ht="21.75">
      <c r="A321" s="77"/>
      <c r="B321" s="77"/>
      <c r="C321" s="74"/>
      <c r="D321" s="74" t="s">
        <v>304</v>
      </c>
      <c r="E321" s="78"/>
      <c r="F321" s="78"/>
      <c r="G321" s="78"/>
      <c r="H321" s="78"/>
      <c r="I321" s="77"/>
      <c r="J321" s="74"/>
    </row>
    <row r="322" spans="1:10" s="72" customFormat="1" ht="21.75">
      <c r="A322" s="77" t="s">
        <v>305</v>
      </c>
      <c r="B322" s="77" t="s">
        <v>271</v>
      </c>
      <c r="C322" s="74" t="s">
        <v>71</v>
      </c>
      <c r="D322" s="79">
        <v>38939</v>
      </c>
      <c r="E322" s="78">
        <v>10200</v>
      </c>
      <c r="F322" s="78"/>
      <c r="G322" s="78"/>
      <c r="H322" s="78">
        <v>10200</v>
      </c>
      <c r="I322" s="77"/>
      <c r="J322" s="74" t="s">
        <v>20</v>
      </c>
    </row>
    <row r="323" spans="1:10" s="72" customFormat="1" ht="21.75">
      <c r="A323" s="77"/>
      <c r="B323" s="77"/>
      <c r="C323" s="74"/>
      <c r="D323" s="79"/>
      <c r="E323" s="78"/>
      <c r="F323" s="78"/>
      <c r="G323" s="78"/>
      <c r="H323" s="78"/>
      <c r="I323" s="77"/>
      <c r="J323" s="74"/>
    </row>
    <row r="324" spans="1:10" s="72" customFormat="1" ht="21.75">
      <c r="A324" s="77" t="s">
        <v>306</v>
      </c>
      <c r="B324" s="77" t="s">
        <v>251</v>
      </c>
      <c r="C324" s="74">
        <v>90</v>
      </c>
      <c r="D324" s="74" t="s">
        <v>307</v>
      </c>
      <c r="E324" s="78">
        <v>30094</v>
      </c>
      <c r="F324" s="78"/>
      <c r="G324" s="78"/>
      <c r="H324" s="78">
        <v>30094</v>
      </c>
      <c r="I324" s="77"/>
      <c r="J324" s="74" t="s">
        <v>20</v>
      </c>
    </row>
    <row r="325" spans="1:10" s="80" customFormat="1" ht="19.5" customHeight="1">
      <c r="A325" s="77"/>
      <c r="B325" s="77"/>
      <c r="C325" s="74"/>
      <c r="D325" s="74"/>
      <c r="E325" s="78"/>
      <c r="F325" s="78"/>
      <c r="G325" s="78"/>
      <c r="H325" s="78"/>
      <c r="I325" s="77"/>
      <c r="J325" s="74"/>
    </row>
    <row r="326" spans="1:10" s="72" customFormat="1" ht="21.75">
      <c r="A326" s="77" t="s">
        <v>308</v>
      </c>
      <c r="B326" s="77" t="s">
        <v>309</v>
      </c>
      <c r="C326" s="74">
        <v>50</v>
      </c>
      <c r="D326" s="74" t="s">
        <v>310</v>
      </c>
      <c r="E326" s="78">
        <v>5106</v>
      </c>
      <c r="F326" s="78"/>
      <c r="G326" s="78"/>
      <c r="H326" s="78">
        <v>5106</v>
      </c>
      <c r="I326" s="77"/>
      <c r="J326" s="74" t="s">
        <v>20</v>
      </c>
    </row>
    <row r="327" spans="1:10" s="72" customFormat="1" ht="21.75">
      <c r="A327" s="77"/>
      <c r="B327" s="77"/>
      <c r="C327" s="74"/>
      <c r="D327" s="74"/>
      <c r="E327" s="78"/>
      <c r="F327" s="78"/>
      <c r="G327" s="78"/>
      <c r="H327" s="78"/>
      <c r="I327" s="77"/>
      <c r="J327" s="74"/>
    </row>
    <row r="328" spans="1:10" s="80" customFormat="1" ht="21.75">
      <c r="A328" s="77" t="s">
        <v>311</v>
      </c>
      <c r="B328" s="77" t="s">
        <v>312</v>
      </c>
      <c r="C328" s="74">
        <v>30</v>
      </c>
      <c r="D328" s="83">
        <v>38955</v>
      </c>
      <c r="E328" s="78">
        <v>5031</v>
      </c>
      <c r="F328" s="78"/>
      <c r="G328" s="78"/>
      <c r="H328" s="78">
        <v>5031</v>
      </c>
      <c r="I328" s="77"/>
      <c r="J328" s="74" t="s">
        <v>20</v>
      </c>
    </row>
    <row r="329" spans="1:10" s="225" customFormat="1" ht="21.75">
      <c r="A329" s="226"/>
      <c r="B329" s="226"/>
      <c r="C329" s="227"/>
      <c r="D329" s="231"/>
      <c r="E329" s="228"/>
      <c r="F329" s="228"/>
      <c r="G329" s="228"/>
      <c r="H329" s="228"/>
      <c r="I329" s="226"/>
      <c r="J329" s="229">
        <v>27</v>
      </c>
    </row>
    <row r="330" spans="1:10" s="89" customFormat="1" ht="21.75">
      <c r="A330" s="262" t="s">
        <v>0</v>
      </c>
      <c r="B330" s="262" t="s">
        <v>1</v>
      </c>
      <c r="C330" s="85" t="s">
        <v>9</v>
      </c>
      <c r="D330" s="262" t="s">
        <v>2</v>
      </c>
      <c r="E330" s="275" t="s">
        <v>3</v>
      </c>
      <c r="F330" s="275"/>
      <c r="G330" s="275"/>
      <c r="H330" s="275"/>
      <c r="I330" s="275" t="s">
        <v>6</v>
      </c>
      <c r="J330" s="275"/>
    </row>
    <row r="331" spans="1:10" s="89" customFormat="1" ht="21.75">
      <c r="A331" s="265"/>
      <c r="B331" s="265"/>
      <c r="C331" s="9" t="s">
        <v>10</v>
      </c>
      <c r="D331" s="265"/>
      <c r="E331" s="9" t="s">
        <v>8</v>
      </c>
      <c r="F331" s="9" t="s">
        <v>3</v>
      </c>
      <c r="G331" s="265" t="s">
        <v>4</v>
      </c>
      <c r="H331" s="265" t="s">
        <v>5</v>
      </c>
      <c r="I331" s="265" t="s">
        <v>7</v>
      </c>
      <c r="J331" s="9" t="s">
        <v>15</v>
      </c>
    </row>
    <row r="332" spans="1:10" s="89" customFormat="1" ht="21.75">
      <c r="A332" s="276"/>
      <c r="B332" s="276"/>
      <c r="C332" s="11" t="s">
        <v>11</v>
      </c>
      <c r="D332" s="276"/>
      <c r="E332" s="11" t="s">
        <v>12</v>
      </c>
      <c r="F332" s="11" t="s">
        <v>14</v>
      </c>
      <c r="G332" s="276"/>
      <c r="H332" s="276"/>
      <c r="I332" s="276"/>
      <c r="J332" s="11" t="s">
        <v>16</v>
      </c>
    </row>
    <row r="333" spans="1:10" s="72" customFormat="1" ht="21.75">
      <c r="A333" s="77" t="s">
        <v>313</v>
      </c>
      <c r="B333" s="77" t="s">
        <v>292</v>
      </c>
      <c r="C333" s="74">
        <v>130</v>
      </c>
      <c r="D333" s="79">
        <v>38955</v>
      </c>
      <c r="E333" s="78">
        <v>23699</v>
      </c>
      <c r="F333" s="78"/>
      <c r="G333" s="78"/>
      <c r="H333" s="78">
        <v>23699</v>
      </c>
      <c r="I333" s="77"/>
      <c r="J333" s="74" t="s">
        <v>20</v>
      </c>
    </row>
    <row r="334" spans="1:10" s="72" customFormat="1" ht="21.75">
      <c r="A334" s="77"/>
      <c r="B334" s="77"/>
      <c r="C334" s="74"/>
      <c r="D334" s="74"/>
      <c r="E334" s="78"/>
      <c r="F334" s="78"/>
      <c r="G334" s="78"/>
      <c r="H334" s="78"/>
      <c r="I334" s="77"/>
      <c r="J334" s="74"/>
    </row>
    <row r="335" spans="1:10" s="72" customFormat="1" ht="21.75">
      <c r="A335" s="77" t="s">
        <v>314</v>
      </c>
      <c r="B335" s="77" t="s">
        <v>251</v>
      </c>
      <c r="C335" s="74">
        <v>60</v>
      </c>
      <c r="D335" s="74" t="s">
        <v>315</v>
      </c>
      <c r="E335" s="78">
        <v>38789</v>
      </c>
      <c r="F335" s="78"/>
      <c r="G335" s="78"/>
      <c r="H335" s="78">
        <v>38789</v>
      </c>
      <c r="I335" s="77"/>
      <c r="J335" s="74" t="s">
        <v>20</v>
      </c>
    </row>
    <row r="336" spans="1:10" s="72" customFormat="1" ht="21.75">
      <c r="A336" s="77" t="s">
        <v>316</v>
      </c>
      <c r="B336" s="77"/>
      <c r="C336" s="74"/>
      <c r="D336" s="74"/>
      <c r="E336" s="78"/>
      <c r="F336" s="78"/>
      <c r="G336" s="78"/>
      <c r="H336" s="78"/>
      <c r="I336" s="77"/>
      <c r="J336" s="74"/>
    </row>
    <row r="337" spans="1:10" s="72" customFormat="1" ht="21.75">
      <c r="A337" s="77"/>
      <c r="B337" s="77"/>
      <c r="C337" s="74"/>
      <c r="D337" s="74"/>
      <c r="E337" s="78"/>
      <c r="F337" s="78"/>
      <c r="G337" s="78"/>
      <c r="H337" s="78"/>
      <c r="I337" s="77"/>
      <c r="J337" s="74"/>
    </row>
    <row r="338" spans="1:10" s="72" customFormat="1" ht="21.75">
      <c r="A338" s="77" t="s">
        <v>317</v>
      </c>
      <c r="B338" s="77" t="s">
        <v>285</v>
      </c>
      <c r="C338" s="74">
        <v>21</v>
      </c>
      <c r="D338" s="74" t="s">
        <v>318</v>
      </c>
      <c r="E338" s="78">
        <v>4412</v>
      </c>
      <c r="F338" s="78"/>
      <c r="G338" s="78"/>
      <c r="H338" s="78">
        <v>4412</v>
      </c>
      <c r="I338" s="77"/>
      <c r="J338" s="74" t="s">
        <v>20</v>
      </c>
    </row>
    <row r="339" spans="1:10" s="72" customFormat="1" ht="20.25" customHeight="1">
      <c r="A339" s="77"/>
      <c r="B339" s="77"/>
      <c r="C339" s="74"/>
      <c r="D339" s="74"/>
      <c r="E339" s="78"/>
      <c r="F339" s="78"/>
      <c r="G339" s="78"/>
      <c r="H339" s="78"/>
      <c r="I339" s="77"/>
      <c r="J339" s="74"/>
    </row>
    <row r="340" spans="1:10" s="72" customFormat="1" ht="21.75">
      <c r="A340" s="77" t="s">
        <v>319</v>
      </c>
      <c r="B340" s="77" t="s">
        <v>278</v>
      </c>
      <c r="C340" s="74">
        <v>30</v>
      </c>
      <c r="D340" s="79">
        <v>38962</v>
      </c>
      <c r="E340" s="78">
        <v>3280</v>
      </c>
      <c r="F340" s="78"/>
      <c r="G340" s="78"/>
      <c r="H340" s="78">
        <v>3280</v>
      </c>
      <c r="I340" s="77"/>
      <c r="J340" s="74" t="s">
        <v>20</v>
      </c>
    </row>
    <row r="341" spans="1:10" s="72" customFormat="1" ht="20.25" customHeight="1">
      <c r="A341" s="77"/>
      <c r="B341" s="77"/>
      <c r="C341" s="74"/>
      <c r="D341" s="79"/>
      <c r="E341" s="78"/>
      <c r="F341" s="78"/>
      <c r="G341" s="78"/>
      <c r="H341" s="78"/>
      <c r="I341" s="77"/>
      <c r="J341" s="74"/>
    </row>
    <row r="342" spans="1:10" s="72" customFormat="1" ht="21.75">
      <c r="A342" s="77" t="s">
        <v>320</v>
      </c>
      <c r="B342" s="77" t="s">
        <v>321</v>
      </c>
      <c r="C342" s="74">
        <v>50</v>
      </c>
      <c r="D342" s="79">
        <v>38963</v>
      </c>
      <c r="E342" s="78">
        <v>40782</v>
      </c>
      <c r="F342" s="78"/>
      <c r="G342" s="78"/>
      <c r="H342" s="78">
        <v>40782</v>
      </c>
      <c r="I342" s="77"/>
      <c r="J342" s="74" t="s">
        <v>20</v>
      </c>
    </row>
    <row r="343" spans="1:10" s="72" customFormat="1" ht="20.25" customHeight="1">
      <c r="A343" s="73"/>
      <c r="B343" s="73"/>
      <c r="C343" s="74"/>
      <c r="D343" s="73"/>
      <c r="E343" s="74"/>
      <c r="F343" s="74"/>
      <c r="G343" s="73"/>
      <c r="H343" s="73"/>
      <c r="I343" s="73"/>
      <c r="J343" s="74"/>
    </row>
    <row r="344" spans="1:10" s="72" customFormat="1" ht="21.75">
      <c r="A344" s="77" t="s">
        <v>322</v>
      </c>
      <c r="B344" s="77" t="s">
        <v>323</v>
      </c>
      <c r="C344" s="74" t="s">
        <v>71</v>
      </c>
      <c r="D344" s="74" t="s">
        <v>324</v>
      </c>
      <c r="E344" s="78">
        <v>19077</v>
      </c>
      <c r="F344" s="78"/>
      <c r="G344" s="78"/>
      <c r="H344" s="78">
        <v>19077</v>
      </c>
      <c r="I344" s="77"/>
      <c r="J344" s="74" t="s">
        <v>20</v>
      </c>
    </row>
    <row r="345" spans="1:10" s="72" customFormat="1" ht="21.75">
      <c r="A345" s="77" t="s">
        <v>325</v>
      </c>
      <c r="B345" s="77" t="s">
        <v>326</v>
      </c>
      <c r="C345" s="74"/>
      <c r="D345" s="74"/>
      <c r="E345" s="78"/>
      <c r="F345" s="78"/>
      <c r="G345" s="78"/>
      <c r="H345" s="78"/>
      <c r="I345" s="77"/>
      <c r="J345" s="74"/>
    </row>
    <row r="346" spans="1:10" s="72" customFormat="1" ht="20.25" customHeight="1">
      <c r="A346" s="77"/>
      <c r="B346" s="77"/>
      <c r="C346" s="74"/>
      <c r="D346" s="74"/>
      <c r="E346" s="78"/>
      <c r="F346" s="78"/>
      <c r="G346" s="78"/>
      <c r="H346" s="78"/>
      <c r="I346" s="77"/>
      <c r="J346" s="74"/>
    </row>
    <row r="347" spans="1:10" s="80" customFormat="1" ht="21.75">
      <c r="A347" s="77" t="s">
        <v>327</v>
      </c>
      <c r="B347" s="77" t="s">
        <v>312</v>
      </c>
      <c r="C347" s="74">
        <v>30</v>
      </c>
      <c r="D347" s="79">
        <v>38966</v>
      </c>
      <c r="E347" s="78">
        <v>2601</v>
      </c>
      <c r="F347" s="78"/>
      <c r="G347" s="78"/>
      <c r="H347" s="78">
        <v>2601</v>
      </c>
      <c r="I347" s="77"/>
      <c r="J347" s="74" t="s">
        <v>20</v>
      </c>
    </row>
    <row r="348" spans="1:10" s="80" customFormat="1" ht="21.75">
      <c r="A348" s="77"/>
      <c r="B348" s="77"/>
      <c r="C348" s="74"/>
      <c r="D348" s="79"/>
      <c r="E348" s="78"/>
      <c r="F348" s="78"/>
      <c r="G348" s="78"/>
      <c r="H348" s="78"/>
      <c r="I348" s="77"/>
      <c r="J348" s="74"/>
    </row>
    <row r="349" spans="1:10" s="80" customFormat="1" ht="21.75">
      <c r="A349" s="77" t="s">
        <v>328</v>
      </c>
      <c r="B349" s="77" t="s">
        <v>302</v>
      </c>
      <c r="C349" s="74">
        <v>2</v>
      </c>
      <c r="D349" s="79">
        <v>38966</v>
      </c>
      <c r="E349" s="78">
        <v>9400</v>
      </c>
      <c r="F349" s="78"/>
      <c r="G349" s="78"/>
      <c r="H349" s="78">
        <v>9400</v>
      </c>
      <c r="I349" s="77"/>
      <c r="J349" s="74" t="s">
        <v>20</v>
      </c>
    </row>
    <row r="350" spans="1:10" s="72" customFormat="1" ht="20.25" customHeight="1">
      <c r="A350" s="77"/>
      <c r="B350" s="77"/>
      <c r="C350" s="74"/>
      <c r="D350" s="74"/>
      <c r="E350" s="78"/>
      <c r="F350" s="78"/>
      <c r="G350" s="78"/>
      <c r="H350" s="78"/>
      <c r="I350" s="77"/>
      <c r="J350" s="74"/>
    </row>
    <row r="351" spans="1:10" s="72" customFormat="1" ht="21.75">
      <c r="A351" s="77" t="s">
        <v>329</v>
      </c>
      <c r="B351" s="77" t="s">
        <v>271</v>
      </c>
      <c r="C351" s="74">
        <v>40</v>
      </c>
      <c r="D351" s="74" t="s">
        <v>68</v>
      </c>
      <c r="E351" s="78">
        <v>25793</v>
      </c>
      <c r="F351" s="78"/>
      <c r="G351" s="78"/>
      <c r="H351" s="78">
        <v>25793</v>
      </c>
      <c r="I351" s="77"/>
      <c r="J351" s="74" t="s">
        <v>20</v>
      </c>
    </row>
    <row r="352" spans="1:10" s="72" customFormat="1" ht="20.25" customHeight="1">
      <c r="A352" s="77"/>
      <c r="B352" s="77"/>
      <c r="C352" s="74"/>
      <c r="D352" s="74"/>
      <c r="E352" s="78"/>
      <c r="F352" s="78"/>
      <c r="G352" s="78"/>
      <c r="H352" s="78"/>
      <c r="I352" s="77"/>
      <c r="J352" s="74"/>
    </row>
    <row r="353" spans="1:10" s="72" customFormat="1" ht="21.75">
      <c r="A353" s="77" t="s">
        <v>330</v>
      </c>
      <c r="B353" s="77" t="s">
        <v>61</v>
      </c>
      <c r="C353" s="74">
        <v>132</v>
      </c>
      <c r="D353" s="74" t="s">
        <v>39</v>
      </c>
      <c r="E353" s="78">
        <v>45388</v>
      </c>
      <c r="F353" s="78"/>
      <c r="G353" s="78"/>
      <c r="H353" s="78">
        <v>45388</v>
      </c>
      <c r="I353" s="77"/>
      <c r="J353" s="74" t="s">
        <v>20</v>
      </c>
    </row>
    <row r="354" spans="1:10" s="72" customFormat="1" ht="21.75">
      <c r="A354" s="226"/>
      <c r="B354" s="226"/>
      <c r="C354" s="227"/>
      <c r="D354" s="227"/>
      <c r="E354" s="228"/>
      <c r="F354" s="228"/>
      <c r="G354" s="228"/>
      <c r="H354" s="228"/>
      <c r="I354" s="226"/>
      <c r="J354" s="229">
        <v>28</v>
      </c>
    </row>
    <row r="355" spans="1:10" s="89" customFormat="1" ht="21.75">
      <c r="A355" s="262" t="s">
        <v>0</v>
      </c>
      <c r="B355" s="262" t="s">
        <v>1</v>
      </c>
      <c r="C355" s="85" t="s">
        <v>9</v>
      </c>
      <c r="D355" s="262" t="s">
        <v>2</v>
      </c>
      <c r="E355" s="275" t="s">
        <v>3</v>
      </c>
      <c r="F355" s="275"/>
      <c r="G355" s="275"/>
      <c r="H355" s="275"/>
      <c r="I355" s="275" t="s">
        <v>6</v>
      </c>
      <c r="J355" s="275"/>
    </row>
    <row r="356" spans="1:10" s="89" customFormat="1" ht="21.75">
      <c r="A356" s="265"/>
      <c r="B356" s="265"/>
      <c r="C356" s="9" t="s">
        <v>10</v>
      </c>
      <c r="D356" s="265"/>
      <c r="E356" s="9" t="s">
        <v>8</v>
      </c>
      <c r="F356" s="9" t="s">
        <v>3</v>
      </c>
      <c r="G356" s="265" t="s">
        <v>4</v>
      </c>
      <c r="H356" s="265" t="s">
        <v>5</v>
      </c>
      <c r="I356" s="265" t="s">
        <v>7</v>
      </c>
      <c r="J356" s="9" t="s">
        <v>15</v>
      </c>
    </row>
    <row r="357" spans="1:10" s="89" customFormat="1" ht="21.75">
      <c r="A357" s="276"/>
      <c r="B357" s="276"/>
      <c r="C357" s="11" t="s">
        <v>11</v>
      </c>
      <c r="D357" s="276"/>
      <c r="E357" s="11" t="s">
        <v>12</v>
      </c>
      <c r="F357" s="11" t="s">
        <v>14</v>
      </c>
      <c r="G357" s="276"/>
      <c r="H357" s="276"/>
      <c r="I357" s="276"/>
      <c r="J357" s="11" t="s">
        <v>16</v>
      </c>
    </row>
    <row r="358" spans="1:10" s="72" customFormat="1" ht="21.75">
      <c r="A358" s="77" t="s">
        <v>331</v>
      </c>
      <c r="B358" s="77" t="s">
        <v>61</v>
      </c>
      <c r="C358" s="74">
        <v>37</v>
      </c>
      <c r="D358" s="74" t="s">
        <v>332</v>
      </c>
      <c r="E358" s="78">
        <v>95750</v>
      </c>
      <c r="F358" s="78"/>
      <c r="G358" s="78"/>
      <c r="H358" s="78">
        <v>95750</v>
      </c>
      <c r="I358" s="77"/>
      <c r="J358" s="74" t="s">
        <v>20</v>
      </c>
    </row>
    <row r="359" spans="1:10" s="72" customFormat="1" ht="21.75">
      <c r="A359" s="77"/>
      <c r="B359" s="77" t="s">
        <v>266</v>
      </c>
      <c r="C359" s="74"/>
      <c r="D359" s="74"/>
      <c r="E359" s="78"/>
      <c r="F359" s="78"/>
      <c r="G359" s="78"/>
      <c r="H359" s="78"/>
      <c r="I359" s="77"/>
      <c r="J359" s="74"/>
    </row>
    <row r="360" spans="1:10" s="72" customFormat="1" ht="19.5" customHeight="1">
      <c r="A360" s="77"/>
      <c r="B360" s="77"/>
      <c r="C360" s="74"/>
      <c r="D360" s="74"/>
      <c r="E360" s="78"/>
      <c r="F360" s="78"/>
      <c r="G360" s="78"/>
      <c r="H360" s="78"/>
      <c r="I360" s="77"/>
      <c r="J360" s="74"/>
    </row>
    <row r="361" spans="1:10" s="72" customFormat="1" ht="21.75">
      <c r="A361" s="77" t="s">
        <v>333</v>
      </c>
      <c r="B361" s="77" t="s">
        <v>61</v>
      </c>
      <c r="C361" s="74">
        <v>80</v>
      </c>
      <c r="D361" s="79">
        <v>39026</v>
      </c>
      <c r="E361" s="78">
        <v>24052</v>
      </c>
      <c r="F361" s="78"/>
      <c r="G361" s="78"/>
      <c r="H361" s="78">
        <v>24052</v>
      </c>
      <c r="I361" s="77"/>
      <c r="J361" s="74" t="s">
        <v>20</v>
      </c>
    </row>
    <row r="362" spans="1:10" s="72" customFormat="1" ht="19.5" customHeight="1">
      <c r="A362" s="77"/>
      <c r="B362" s="77"/>
      <c r="C362" s="74"/>
      <c r="D362" s="79"/>
      <c r="E362" s="78"/>
      <c r="F362" s="78"/>
      <c r="G362" s="78"/>
      <c r="H362" s="78"/>
      <c r="I362" s="77"/>
      <c r="J362" s="74"/>
    </row>
    <row r="363" spans="1:10" s="80" customFormat="1" ht="21.75">
      <c r="A363" s="77" t="s">
        <v>334</v>
      </c>
      <c r="B363" s="77" t="s">
        <v>251</v>
      </c>
      <c r="C363" s="74">
        <v>50</v>
      </c>
      <c r="D363" s="74" t="s">
        <v>335</v>
      </c>
      <c r="E363" s="78">
        <v>17150</v>
      </c>
      <c r="F363" s="78"/>
      <c r="G363" s="78"/>
      <c r="H363" s="78">
        <v>17150</v>
      </c>
      <c r="I363" s="77"/>
      <c r="J363" s="74" t="s">
        <v>20</v>
      </c>
    </row>
    <row r="364" spans="1:10" s="72" customFormat="1" ht="19.5" customHeight="1">
      <c r="A364" s="73"/>
      <c r="B364" s="73"/>
      <c r="C364" s="74"/>
      <c r="D364" s="73"/>
      <c r="E364" s="74"/>
      <c r="F364" s="74"/>
      <c r="G364" s="73"/>
      <c r="H364" s="73"/>
      <c r="I364" s="73"/>
      <c r="J364" s="74"/>
    </row>
    <row r="365" spans="1:10" s="72" customFormat="1" ht="21.75">
      <c r="A365" s="77" t="s">
        <v>336</v>
      </c>
      <c r="B365" s="77" t="s">
        <v>266</v>
      </c>
      <c r="C365" s="74" t="s">
        <v>71</v>
      </c>
      <c r="D365" s="74" t="s">
        <v>337</v>
      </c>
      <c r="E365" s="78">
        <v>11800</v>
      </c>
      <c r="F365" s="78"/>
      <c r="G365" s="78"/>
      <c r="H365" s="78">
        <v>11800</v>
      </c>
      <c r="I365" s="77"/>
      <c r="J365" s="74" t="s">
        <v>20</v>
      </c>
    </row>
    <row r="366" spans="1:10" s="72" customFormat="1" ht="19.5" customHeight="1">
      <c r="A366" s="77"/>
      <c r="B366" s="77"/>
      <c r="C366" s="74"/>
      <c r="D366" s="74"/>
      <c r="E366" s="78"/>
      <c r="F366" s="78"/>
      <c r="G366" s="78"/>
      <c r="H366" s="78"/>
      <c r="I366" s="77"/>
      <c r="J366" s="74"/>
    </row>
    <row r="367" spans="1:10" s="72" customFormat="1" ht="21.75">
      <c r="A367" s="77" t="s">
        <v>338</v>
      </c>
      <c r="B367" s="77" t="s">
        <v>339</v>
      </c>
      <c r="C367" s="74">
        <v>31</v>
      </c>
      <c r="D367" s="74" t="s">
        <v>340</v>
      </c>
      <c r="E367" s="78">
        <v>5660</v>
      </c>
      <c r="F367" s="78"/>
      <c r="G367" s="78"/>
      <c r="H367" s="78">
        <v>5660</v>
      </c>
      <c r="I367" s="77"/>
      <c r="J367" s="74" t="s">
        <v>20</v>
      </c>
    </row>
    <row r="368" spans="1:10" s="72" customFormat="1" ht="19.5" customHeight="1">
      <c r="A368" s="77"/>
      <c r="B368" s="77"/>
      <c r="C368" s="74"/>
      <c r="D368" s="74"/>
      <c r="E368" s="78"/>
      <c r="F368" s="78"/>
      <c r="G368" s="78"/>
      <c r="H368" s="78"/>
      <c r="I368" s="77"/>
      <c r="J368" s="74"/>
    </row>
    <row r="369" spans="1:10" s="80" customFormat="1" ht="21.75">
      <c r="A369" s="77" t="s">
        <v>341</v>
      </c>
      <c r="B369" s="77" t="s">
        <v>342</v>
      </c>
      <c r="C369" s="74">
        <v>501</v>
      </c>
      <c r="D369" s="79">
        <v>39031</v>
      </c>
      <c r="E369" s="78">
        <v>55134</v>
      </c>
      <c r="F369" s="78"/>
      <c r="G369" s="78"/>
      <c r="H369" s="78">
        <v>55134</v>
      </c>
      <c r="I369" s="77"/>
      <c r="J369" s="74" t="s">
        <v>20</v>
      </c>
    </row>
    <row r="370" spans="1:10" s="72" customFormat="1" ht="21.75">
      <c r="A370" s="77" t="s">
        <v>343</v>
      </c>
      <c r="B370" s="77"/>
      <c r="C370" s="74"/>
      <c r="D370" s="74"/>
      <c r="E370" s="78"/>
      <c r="F370" s="78"/>
      <c r="G370" s="78"/>
      <c r="H370" s="78"/>
      <c r="I370" s="77"/>
      <c r="J370" s="74"/>
    </row>
    <row r="371" spans="1:10" s="72" customFormat="1" ht="18" customHeight="1">
      <c r="A371" s="77"/>
      <c r="B371" s="77"/>
      <c r="C371" s="74"/>
      <c r="D371" s="74"/>
      <c r="E371" s="78"/>
      <c r="F371" s="78"/>
      <c r="G371" s="78"/>
      <c r="H371" s="78"/>
      <c r="I371" s="77"/>
      <c r="J371" s="74"/>
    </row>
    <row r="372" spans="1:10" s="72" customFormat="1" ht="21.75">
      <c r="A372" s="77" t="s">
        <v>344</v>
      </c>
      <c r="B372" s="77" t="s">
        <v>345</v>
      </c>
      <c r="C372" s="74" t="s">
        <v>71</v>
      </c>
      <c r="D372" s="74" t="s">
        <v>346</v>
      </c>
      <c r="E372" s="78"/>
      <c r="F372" s="78"/>
      <c r="G372" s="78"/>
      <c r="H372" s="78"/>
      <c r="I372" s="77"/>
      <c r="J372" s="74" t="s">
        <v>20</v>
      </c>
    </row>
    <row r="373" spans="1:10" s="72" customFormat="1" ht="19.5" customHeight="1">
      <c r="A373" s="77"/>
      <c r="B373" s="77"/>
      <c r="C373" s="74"/>
      <c r="D373" s="74"/>
      <c r="E373" s="78"/>
      <c r="F373" s="78"/>
      <c r="G373" s="78"/>
      <c r="H373" s="78"/>
      <c r="I373" s="77"/>
      <c r="J373" s="74"/>
    </row>
    <row r="374" spans="1:10" s="80" customFormat="1" ht="21.75">
      <c r="A374" s="77" t="s">
        <v>347</v>
      </c>
      <c r="B374" s="77" t="s">
        <v>302</v>
      </c>
      <c r="C374" s="74">
        <v>12</v>
      </c>
      <c r="D374" s="74" t="s">
        <v>44</v>
      </c>
      <c r="E374" s="78">
        <v>9595</v>
      </c>
      <c r="F374" s="78"/>
      <c r="G374" s="78"/>
      <c r="H374" s="78">
        <v>9595</v>
      </c>
      <c r="I374" s="77"/>
      <c r="J374" s="74" t="s">
        <v>20</v>
      </c>
    </row>
    <row r="375" spans="1:10" s="72" customFormat="1" ht="21.75">
      <c r="A375" s="77" t="s">
        <v>348</v>
      </c>
      <c r="B375" s="77"/>
      <c r="C375" s="74"/>
      <c r="D375" s="74"/>
      <c r="E375" s="78"/>
      <c r="F375" s="78"/>
      <c r="G375" s="78"/>
      <c r="H375" s="78"/>
      <c r="I375" s="77"/>
      <c r="J375" s="74"/>
    </row>
    <row r="376" spans="1:10" s="72" customFormat="1" ht="19.5" customHeight="1">
      <c r="A376" s="77"/>
      <c r="B376" s="77"/>
      <c r="C376" s="74"/>
      <c r="D376" s="74"/>
      <c r="E376" s="78"/>
      <c r="F376" s="78"/>
      <c r="G376" s="78"/>
      <c r="H376" s="78"/>
      <c r="I376" s="77"/>
      <c r="J376" s="74"/>
    </row>
    <row r="377" spans="1:10" s="72" customFormat="1" ht="21.75">
      <c r="A377" s="77" t="s">
        <v>349</v>
      </c>
      <c r="B377" s="77" t="s">
        <v>285</v>
      </c>
      <c r="C377" s="74" t="s">
        <v>71</v>
      </c>
      <c r="D377" s="74" t="s">
        <v>350</v>
      </c>
      <c r="E377" s="78">
        <v>5080</v>
      </c>
      <c r="F377" s="78"/>
      <c r="G377" s="78"/>
      <c r="H377" s="78">
        <v>5080</v>
      </c>
      <c r="I377" s="77"/>
      <c r="J377" s="74" t="s">
        <v>20</v>
      </c>
    </row>
    <row r="378" spans="1:10" s="72" customFormat="1" ht="19.5" customHeight="1">
      <c r="A378" s="77"/>
      <c r="B378" s="77"/>
      <c r="C378" s="74"/>
      <c r="D378" s="74"/>
      <c r="E378" s="78"/>
      <c r="F378" s="78"/>
      <c r="G378" s="78"/>
      <c r="H378" s="78"/>
      <c r="I378" s="77"/>
      <c r="J378" s="74"/>
    </row>
    <row r="379" spans="1:10" s="72" customFormat="1" ht="21.75">
      <c r="A379" s="81" t="s">
        <v>351</v>
      </c>
      <c r="B379" s="81" t="s">
        <v>251</v>
      </c>
      <c r="C379" s="75">
        <v>240</v>
      </c>
      <c r="D379" s="75" t="s">
        <v>352</v>
      </c>
      <c r="E379" s="82">
        <v>8179</v>
      </c>
      <c r="F379" s="82"/>
      <c r="G379" s="82"/>
      <c r="H379" s="82">
        <v>8179</v>
      </c>
      <c r="I379" s="81"/>
      <c r="J379" s="75" t="s">
        <v>20</v>
      </c>
    </row>
    <row r="380" spans="1:10" s="72" customFormat="1" ht="21.75">
      <c r="A380" s="226"/>
      <c r="B380" s="226"/>
      <c r="C380" s="227"/>
      <c r="D380" s="227"/>
      <c r="E380" s="228"/>
      <c r="F380" s="228"/>
      <c r="G380" s="228"/>
      <c r="H380" s="228"/>
      <c r="I380" s="226"/>
      <c r="J380" s="229">
        <v>29</v>
      </c>
    </row>
    <row r="381" spans="1:10" s="89" customFormat="1" ht="21.75">
      <c r="A381" s="262" t="s">
        <v>0</v>
      </c>
      <c r="B381" s="262" t="s">
        <v>1</v>
      </c>
      <c r="C381" s="85" t="s">
        <v>9</v>
      </c>
      <c r="D381" s="262" t="s">
        <v>2</v>
      </c>
      <c r="E381" s="275" t="s">
        <v>3</v>
      </c>
      <c r="F381" s="275"/>
      <c r="G381" s="275"/>
      <c r="H381" s="275"/>
      <c r="I381" s="275" t="s">
        <v>6</v>
      </c>
      <c r="J381" s="275"/>
    </row>
    <row r="382" spans="1:10" s="89" customFormat="1" ht="21.75">
      <c r="A382" s="265"/>
      <c r="B382" s="265"/>
      <c r="C382" s="9" t="s">
        <v>10</v>
      </c>
      <c r="D382" s="265"/>
      <c r="E382" s="9" t="s">
        <v>8</v>
      </c>
      <c r="F382" s="9" t="s">
        <v>3</v>
      </c>
      <c r="G382" s="265" t="s">
        <v>4</v>
      </c>
      <c r="H382" s="265" t="s">
        <v>5</v>
      </c>
      <c r="I382" s="265" t="s">
        <v>7</v>
      </c>
      <c r="J382" s="9" t="s">
        <v>15</v>
      </c>
    </row>
    <row r="383" spans="1:10" s="89" customFormat="1" ht="21.75">
      <c r="A383" s="276"/>
      <c r="B383" s="276"/>
      <c r="C383" s="11" t="s">
        <v>11</v>
      </c>
      <c r="D383" s="276"/>
      <c r="E383" s="11" t="s">
        <v>12</v>
      </c>
      <c r="F383" s="11" t="s">
        <v>14</v>
      </c>
      <c r="G383" s="276"/>
      <c r="H383" s="276"/>
      <c r="I383" s="276"/>
      <c r="J383" s="11" t="s">
        <v>16</v>
      </c>
    </row>
    <row r="384" spans="1:10" s="72" customFormat="1" ht="21.75">
      <c r="A384" s="77"/>
      <c r="B384" s="77"/>
      <c r="C384" s="74"/>
      <c r="D384" s="74"/>
      <c r="E384" s="78"/>
      <c r="F384" s="78"/>
      <c r="G384" s="78"/>
      <c r="H384" s="78"/>
      <c r="I384" s="77"/>
      <c r="J384" s="74"/>
    </row>
    <row r="385" spans="1:10" s="80" customFormat="1" ht="21.75">
      <c r="A385" s="77" t="s">
        <v>353</v>
      </c>
      <c r="B385" s="77" t="s">
        <v>278</v>
      </c>
      <c r="C385" s="74">
        <v>30</v>
      </c>
      <c r="D385" s="79">
        <v>39046</v>
      </c>
      <c r="E385" s="78">
        <v>6025</v>
      </c>
      <c r="F385" s="78"/>
      <c r="G385" s="78"/>
      <c r="H385" s="78">
        <v>6025</v>
      </c>
      <c r="I385" s="77"/>
      <c r="J385" s="74" t="s">
        <v>20</v>
      </c>
    </row>
    <row r="386" spans="1:10" s="72" customFormat="1" ht="21.75">
      <c r="A386" s="73"/>
      <c r="B386" s="73"/>
      <c r="C386" s="74"/>
      <c r="D386" s="73"/>
      <c r="E386" s="74"/>
      <c r="F386" s="74"/>
      <c r="G386" s="73"/>
      <c r="H386" s="73"/>
      <c r="I386" s="73"/>
      <c r="J386" s="74"/>
    </row>
    <row r="387" spans="1:10" s="72" customFormat="1" ht="21.75">
      <c r="A387" s="77" t="s">
        <v>354</v>
      </c>
      <c r="B387" s="77" t="s">
        <v>251</v>
      </c>
      <c r="C387" s="74">
        <v>40</v>
      </c>
      <c r="D387" s="74" t="s">
        <v>45</v>
      </c>
      <c r="E387" s="78">
        <v>22934</v>
      </c>
      <c r="F387" s="78"/>
      <c r="G387" s="78"/>
      <c r="H387" s="78">
        <v>22934</v>
      </c>
      <c r="I387" s="77"/>
      <c r="J387" s="74" t="s">
        <v>20</v>
      </c>
    </row>
    <row r="388" spans="1:10" s="72" customFormat="1" ht="21.75">
      <c r="A388" s="77"/>
      <c r="B388" s="77"/>
      <c r="C388" s="74"/>
      <c r="D388" s="74"/>
      <c r="E388" s="78"/>
      <c r="F388" s="78"/>
      <c r="G388" s="78"/>
      <c r="H388" s="78"/>
      <c r="I388" s="77"/>
      <c r="J388" s="74"/>
    </row>
    <row r="389" spans="1:10" s="72" customFormat="1" ht="21.75">
      <c r="A389" s="77" t="s">
        <v>355</v>
      </c>
      <c r="B389" s="77" t="s">
        <v>321</v>
      </c>
      <c r="C389" s="74">
        <v>30</v>
      </c>
      <c r="D389" s="74" t="s">
        <v>356</v>
      </c>
      <c r="E389" s="78">
        <v>4800</v>
      </c>
      <c r="F389" s="78"/>
      <c r="G389" s="78"/>
      <c r="H389" s="78">
        <v>4800</v>
      </c>
      <c r="I389" s="77"/>
      <c r="J389" s="74" t="s">
        <v>20</v>
      </c>
    </row>
    <row r="390" spans="1:10" s="80" customFormat="1" ht="21.75">
      <c r="A390" s="77"/>
      <c r="B390" s="77"/>
      <c r="C390" s="74"/>
      <c r="D390" s="74"/>
      <c r="E390" s="78"/>
      <c r="F390" s="78"/>
      <c r="G390" s="78"/>
      <c r="H390" s="78"/>
      <c r="I390" s="77"/>
      <c r="J390" s="74"/>
    </row>
    <row r="391" spans="1:10" s="72" customFormat="1" ht="21.75">
      <c r="A391" s="77" t="s">
        <v>357</v>
      </c>
      <c r="B391" s="77" t="s">
        <v>302</v>
      </c>
      <c r="C391" s="74">
        <v>30</v>
      </c>
      <c r="D391" s="74" t="s">
        <v>358</v>
      </c>
      <c r="E391" s="78">
        <v>16600</v>
      </c>
      <c r="F391" s="78"/>
      <c r="G391" s="78"/>
      <c r="H391" s="78">
        <v>16600</v>
      </c>
      <c r="I391" s="77"/>
      <c r="J391" s="74" t="s">
        <v>20</v>
      </c>
    </row>
    <row r="392" spans="1:10" s="72" customFormat="1" ht="21.75">
      <c r="A392" s="73"/>
      <c r="B392" s="73"/>
      <c r="C392" s="74"/>
      <c r="D392" s="73"/>
      <c r="E392" s="74"/>
      <c r="F392" s="74"/>
      <c r="G392" s="73"/>
      <c r="H392" s="73"/>
      <c r="I392" s="73"/>
      <c r="J392" s="74"/>
    </row>
    <row r="393" spans="1:10" s="72" customFormat="1" ht="21.75">
      <c r="A393" s="77" t="s">
        <v>359</v>
      </c>
      <c r="B393" s="77" t="s">
        <v>271</v>
      </c>
      <c r="C393" s="74">
        <v>810</v>
      </c>
      <c r="D393" s="79">
        <v>39052</v>
      </c>
      <c r="E393" s="78">
        <v>6150</v>
      </c>
      <c r="F393" s="78"/>
      <c r="G393" s="78"/>
      <c r="H393" s="78">
        <v>6150</v>
      </c>
      <c r="I393" s="77"/>
      <c r="J393" s="74" t="s">
        <v>20</v>
      </c>
    </row>
    <row r="394" spans="1:10" s="72" customFormat="1" ht="21.75">
      <c r="A394" s="77"/>
      <c r="B394" s="77"/>
      <c r="C394" s="74"/>
      <c r="D394" s="74"/>
      <c r="E394" s="78"/>
      <c r="F394" s="78"/>
      <c r="G394" s="78"/>
      <c r="H394" s="78"/>
      <c r="I394" s="77"/>
      <c r="J394" s="74"/>
    </row>
    <row r="395" spans="1:10" s="72" customFormat="1" ht="21.75">
      <c r="A395" s="77" t="s">
        <v>360</v>
      </c>
      <c r="B395" s="77" t="s">
        <v>361</v>
      </c>
      <c r="C395" s="74" t="s">
        <v>71</v>
      </c>
      <c r="D395" s="79">
        <v>39053</v>
      </c>
      <c r="E395" s="78">
        <v>11830</v>
      </c>
      <c r="F395" s="78"/>
      <c r="G395" s="78"/>
      <c r="H395" s="78">
        <v>11830</v>
      </c>
      <c r="I395" s="77"/>
      <c r="J395" s="74" t="s">
        <v>20</v>
      </c>
    </row>
    <row r="396" spans="1:10" s="72" customFormat="1" ht="21.75">
      <c r="A396" s="77"/>
      <c r="B396" s="77"/>
      <c r="C396" s="74"/>
      <c r="D396" s="79">
        <v>39102</v>
      </c>
      <c r="E396" s="78"/>
      <c r="F396" s="78"/>
      <c r="G396" s="78"/>
      <c r="H396" s="78"/>
      <c r="I396" s="77"/>
      <c r="J396" s="74"/>
    </row>
    <row r="397" spans="1:10" s="72" customFormat="1" ht="21.75">
      <c r="A397" s="77"/>
      <c r="B397" s="77"/>
      <c r="C397" s="74"/>
      <c r="D397" s="74"/>
      <c r="E397" s="78"/>
      <c r="F397" s="78"/>
      <c r="G397" s="78"/>
      <c r="H397" s="78"/>
      <c r="I397" s="77"/>
      <c r="J397" s="74"/>
    </row>
    <row r="398" spans="1:10" s="80" customFormat="1" ht="21.75">
      <c r="A398" s="77" t="s">
        <v>362</v>
      </c>
      <c r="B398" s="77" t="s">
        <v>321</v>
      </c>
      <c r="C398" s="74">
        <v>50</v>
      </c>
      <c r="D398" s="79">
        <v>39054</v>
      </c>
      <c r="E398" s="78">
        <v>38241</v>
      </c>
      <c r="F398" s="78"/>
      <c r="G398" s="78"/>
      <c r="H398" s="78">
        <v>38241</v>
      </c>
      <c r="I398" s="77"/>
      <c r="J398" s="74" t="s">
        <v>20</v>
      </c>
    </row>
    <row r="399" spans="1:10" s="72" customFormat="1" ht="21.75">
      <c r="A399" s="77"/>
      <c r="B399" s="77"/>
      <c r="C399" s="74"/>
      <c r="D399" s="79"/>
      <c r="E399" s="78"/>
      <c r="F399" s="78"/>
      <c r="G399" s="78"/>
      <c r="H399" s="78"/>
      <c r="I399" s="77"/>
      <c r="J399" s="74"/>
    </row>
    <row r="400" spans="1:10" s="72" customFormat="1" ht="21.75">
      <c r="A400" s="77" t="s">
        <v>363</v>
      </c>
      <c r="B400" s="77" t="s">
        <v>259</v>
      </c>
      <c r="C400" s="74">
        <v>30</v>
      </c>
      <c r="D400" s="79">
        <v>39060</v>
      </c>
      <c r="E400" s="78">
        <v>15762</v>
      </c>
      <c r="F400" s="78"/>
      <c r="G400" s="78"/>
      <c r="H400" s="78">
        <v>15762</v>
      </c>
      <c r="I400" s="77"/>
      <c r="J400" s="74" t="s">
        <v>20</v>
      </c>
    </row>
    <row r="401" spans="1:10" s="72" customFormat="1" ht="21.75">
      <c r="A401" s="77"/>
      <c r="B401" s="77"/>
      <c r="C401" s="74"/>
      <c r="D401" s="79"/>
      <c r="E401" s="78"/>
      <c r="F401" s="78"/>
      <c r="G401" s="78"/>
      <c r="H401" s="78"/>
      <c r="I401" s="77"/>
      <c r="J401" s="74"/>
    </row>
    <row r="402" spans="1:10" s="72" customFormat="1" ht="21.75">
      <c r="A402" s="77" t="s">
        <v>364</v>
      </c>
      <c r="B402" s="77" t="s">
        <v>285</v>
      </c>
      <c r="C402" s="74">
        <v>2</v>
      </c>
      <c r="D402" s="74" t="s">
        <v>365</v>
      </c>
      <c r="E402" s="78">
        <v>30900</v>
      </c>
      <c r="F402" s="78"/>
      <c r="G402" s="78"/>
      <c r="H402" s="78">
        <v>30900</v>
      </c>
      <c r="I402" s="77"/>
      <c r="J402" s="74" t="s">
        <v>20</v>
      </c>
    </row>
    <row r="403" spans="1:10" s="72" customFormat="1" ht="21.75">
      <c r="A403" s="77"/>
      <c r="B403" s="77"/>
      <c r="C403" s="74"/>
      <c r="D403" s="74"/>
      <c r="E403" s="78"/>
      <c r="F403" s="78"/>
      <c r="G403" s="78"/>
      <c r="H403" s="78"/>
      <c r="I403" s="77"/>
      <c r="J403" s="74"/>
    </row>
    <row r="404" spans="1:10" s="72" customFormat="1" ht="21.75">
      <c r="A404" s="81" t="s">
        <v>366</v>
      </c>
      <c r="B404" s="81" t="s">
        <v>251</v>
      </c>
      <c r="C404" s="75">
        <v>100</v>
      </c>
      <c r="D404" s="75" t="s">
        <v>367</v>
      </c>
      <c r="E404" s="82">
        <v>29851</v>
      </c>
      <c r="F404" s="82"/>
      <c r="G404" s="82"/>
      <c r="H404" s="82">
        <v>29851</v>
      </c>
      <c r="I404" s="81"/>
      <c r="J404" s="75" t="s">
        <v>20</v>
      </c>
    </row>
    <row r="405" spans="1:10" s="72" customFormat="1" ht="21.75">
      <c r="A405" s="103"/>
      <c r="B405" s="103"/>
      <c r="C405" s="99"/>
      <c r="D405" s="103"/>
      <c r="E405" s="99"/>
      <c r="F405" s="99"/>
      <c r="G405" s="103"/>
      <c r="H405" s="103"/>
      <c r="I405" s="103"/>
      <c r="J405" s="223">
        <v>30</v>
      </c>
    </row>
    <row r="406" spans="1:10" s="89" customFormat="1" ht="21.75">
      <c r="A406" s="262" t="s">
        <v>0</v>
      </c>
      <c r="B406" s="262" t="s">
        <v>1</v>
      </c>
      <c r="C406" s="85" t="s">
        <v>9</v>
      </c>
      <c r="D406" s="262" t="s">
        <v>2</v>
      </c>
      <c r="E406" s="275" t="s">
        <v>3</v>
      </c>
      <c r="F406" s="275"/>
      <c r="G406" s="275"/>
      <c r="H406" s="275"/>
      <c r="I406" s="275" t="s">
        <v>6</v>
      </c>
      <c r="J406" s="275"/>
    </row>
    <row r="407" spans="1:10" s="89" customFormat="1" ht="21.75">
      <c r="A407" s="265"/>
      <c r="B407" s="265"/>
      <c r="C407" s="9" t="s">
        <v>10</v>
      </c>
      <c r="D407" s="265"/>
      <c r="E407" s="9" t="s">
        <v>8</v>
      </c>
      <c r="F407" s="9" t="s">
        <v>3</v>
      </c>
      <c r="G407" s="265" t="s">
        <v>4</v>
      </c>
      <c r="H407" s="265" t="s">
        <v>5</v>
      </c>
      <c r="I407" s="265" t="s">
        <v>7</v>
      </c>
      <c r="J407" s="9" t="s">
        <v>15</v>
      </c>
    </row>
    <row r="408" spans="1:10" s="89" customFormat="1" ht="21.75">
      <c r="A408" s="276"/>
      <c r="B408" s="276"/>
      <c r="C408" s="11" t="s">
        <v>11</v>
      </c>
      <c r="D408" s="276"/>
      <c r="E408" s="11" t="s">
        <v>12</v>
      </c>
      <c r="F408" s="11" t="s">
        <v>14</v>
      </c>
      <c r="G408" s="276"/>
      <c r="H408" s="276"/>
      <c r="I408" s="276"/>
      <c r="J408" s="11" t="s">
        <v>16</v>
      </c>
    </row>
    <row r="409" spans="1:10" s="72" customFormat="1" ht="21.75">
      <c r="A409" s="77" t="s">
        <v>368</v>
      </c>
      <c r="B409" s="77" t="s">
        <v>259</v>
      </c>
      <c r="C409" s="74">
        <v>30</v>
      </c>
      <c r="D409" s="79">
        <v>39088</v>
      </c>
      <c r="E409" s="78">
        <v>7441</v>
      </c>
      <c r="F409" s="78"/>
      <c r="G409" s="78"/>
      <c r="H409" s="78">
        <v>7441</v>
      </c>
      <c r="I409" s="77"/>
      <c r="J409" s="74" t="s">
        <v>20</v>
      </c>
    </row>
    <row r="410" spans="1:10" s="72" customFormat="1" ht="21.75">
      <c r="A410" s="73"/>
      <c r="B410" s="73"/>
      <c r="C410" s="74"/>
      <c r="D410" s="73"/>
      <c r="E410" s="74"/>
      <c r="F410" s="74"/>
      <c r="G410" s="73"/>
      <c r="H410" s="73"/>
      <c r="I410" s="73"/>
      <c r="J410" s="74"/>
    </row>
    <row r="411" spans="1:10" s="72" customFormat="1" ht="21.75">
      <c r="A411" s="77" t="s">
        <v>369</v>
      </c>
      <c r="B411" s="77" t="s">
        <v>345</v>
      </c>
      <c r="C411" s="74">
        <v>200</v>
      </c>
      <c r="D411" s="79">
        <v>39089</v>
      </c>
      <c r="E411" s="78">
        <v>9970</v>
      </c>
      <c r="F411" s="78"/>
      <c r="G411" s="78"/>
      <c r="H411" s="78">
        <v>9970</v>
      </c>
      <c r="I411" s="77"/>
      <c r="J411" s="74" t="s">
        <v>20</v>
      </c>
    </row>
    <row r="412" spans="1:10" s="72" customFormat="1" ht="21.75">
      <c r="A412" s="77"/>
      <c r="B412" s="77"/>
      <c r="C412" s="74"/>
      <c r="D412" s="79"/>
      <c r="E412" s="78"/>
      <c r="F412" s="78"/>
      <c r="G412" s="78"/>
      <c r="H412" s="78"/>
      <c r="I412" s="77"/>
      <c r="J412" s="74"/>
    </row>
    <row r="413" spans="1:10" s="80" customFormat="1" ht="21.75">
      <c r="A413" s="77" t="s">
        <v>370</v>
      </c>
      <c r="B413" s="77" t="s">
        <v>283</v>
      </c>
      <c r="C413" s="74">
        <v>50</v>
      </c>
      <c r="D413" s="74" t="s">
        <v>371</v>
      </c>
      <c r="E413" s="78">
        <v>22890</v>
      </c>
      <c r="F413" s="78"/>
      <c r="G413" s="78"/>
      <c r="H413" s="78">
        <v>22890</v>
      </c>
      <c r="I413" s="77"/>
      <c r="J413" s="74" t="s">
        <v>20</v>
      </c>
    </row>
    <row r="414" spans="1:10" s="72" customFormat="1" ht="21.75">
      <c r="A414" s="77"/>
      <c r="B414" s="77"/>
      <c r="C414" s="74"/>
      <c r="D414" s="74"/>
      <c r="E414" s="78"/>
      <c r="F414" s="78"/>
      <c r="G414" s="78"/>
      <c r="H414" s="78"/>
      <c r="I414" s="77"/>
      <c r="J414" s="74"/>
    </row>
    <row r="415" spans="1:10" s="72" customFormat="1" ht="21.75">
      <c r="A415" s="77" t="s">
        <v>372</v>
      </c>
      <c r="B415" s="77" t="s">
        <v>373</v>
      </c>
      <c r="C415" s="74" t="s">
        <v>71</v>
      </c>
      <c r="D415" s="79">
        <v>39095</v>
      </c>
      <c r="E415" s="78">
        <v>34151</v>
      </c>
      <c r="F415" s="78"/>
      <c r="G415" s="78"/>
      <c r="H415" s="78">
        <v>34151</v>
      </c>
      <c r="I415" s="77"/>
      <c r="J415" s="74" t="s">
        <v>20</v>
      </c>
    </row>
    <row r="416" spans="1:10" s="72" customFormat="1" ht="21.75">
      <c r="A416" s="77"/>
      <c r="B416" s="77"/>
      <c r="C416" s="74"/>
      <c r="D416" s="74"/>
      <c r="E416" s="78"/>
      <c r="F416" s="78"/>
      <c r="G416" s="78"/>
      <c r="H416" s="78"/>
      <c r="I416" s="77"/>
      <c r="J416" s="74"/>
    </row>
    <row r="417" spans="1:10" s="72" customFormat="1" ht="21.75">
      <c r="A417" s="77" t="s">
        <v>374</v>
      </c>
      <c r="B417" s="77" t="s">
        <v>259</v>
      </c>
      <c r="C417" s="74">
        <v>70</v>
      </c>
      <c r="D417" s="74" t="s">
        <v>238</v>
      </c>
      <c r="E417" s="78">
        <v>35086</v>
      </c>
      <c r="F417" s="78"/>
      <c r="G417" s="78"/>
      <c r="H417" s="78">
        <v>35086</v>
      </c>
      <c r="I417" s="77"/>
      <c r="J417" s="74" t="s">
        <v>20</v>
      </c>
    </row>
    <row r="418" spans="1:10" s="72" customFormat="1" ht="21.75">
      <c r="A418" s="77"/>
      <c r="B418" s="77"/>
      <c r="C418" s="74"/>
      <c r="D418" s="74" t="s">
        <v>83</v>
      </c>
      <c r="E418" s="78"/>
      <c r="F418" s="78"/>
      <c r="G418" s="78"/>
      <c r="H418" s="78"/>
      <c r="I418" s="77"/>
      <c r="J418" s="74"/>
    </row>
    <row r="419" spans="1:10" s="72" customFormat="1" ht="21.75">
      <c r="A419" s="77"/>
      <c r="B419" s="77"/>
      <c r="C419" s="74"/>
      <c r="D419" s="74"/>
      <c r="E419" s="78"/>
      <c r="F419" s="78"/>
      <c r="G419" s="78"/>
      <c r="H419" s="78"/>
      <c r="I419" s="77"/>
      <c r="J419" s="74"/>
    </row>
    <row r="420" spans="1:10" s="72" customFormat="1" ht="21.75">
      <c r="A420" s="77" t="s">
        <v>375</v>
      </c>
      <c r="B420" s="77" t="s">
        <v>251</v>
      </c>
      <c r="C420" s="74">
        <v>50</v>
      </c>
      <c r="D420" s="74" t="s">
        <v>83</v>
      </c>
      <c r="E420" s="78">
        <v>45008</v>
      </c>
      <c r="F420" s="78"/>
      <c r="G420" s="78"/>
      <c r="H420" s="78">
        <v>45008</v>
      </c>
      <c r="I420" s="77"/>
      <c r="J420" s="74" t="s">
        <v>20</v>
      </c>
    </row>
    <row r="421" spans="1:10" s="80" customFormat="1" ht="21.75">
      <c r="A421" s="77"/>
      <c r="B421" s="77"/>
      <c r="C421" s="74"/>
      <c r="D421" s="74"/>
      <c r="E421" s="78"/>
      <c r="F421" s="78"/>
      <c r="G421" s="78"/>
      <c r="H421" s="78"/>
      <c r="I421" s="77"/>
      <c r="J421" s="74"/>
    </row>
    <row r="422" spans="1:10" s="80" customFormat="1" ht="21.75">
      <c r="A422" s="77" t="s">
        <v>376</v>
      </c>
      <c r="B422" s="77" t="s">
        <v>251</v>
      </c>
      <c r="C422" s="74">
        <v>30</v>
      </c>
      <c r="D422" s="74" t="s">
        <v>47</v>
      </c>
      <c r="E422" s="78">
        <v>2500</v>
      </c>
      <c r="F422" s="78"/>
      <c r="G422" s="78"/>
      <c r="H422" s="78">
        <v>2500</v>
      </c>
      <c r="I422" s="77"/>
      <c r="J422" s="74" t="s">
        <v>20</v>
      </c>
    </row>
    <row r="423" spans="1:10" s="72" customFormat="1" ht="21.75">
      <c r="A423" s="73"/>
      <c r="B423" s="73"/>
      <c r="C423" s="74"/>
      <c r="D423" s="73"/>
      <c r="E423" s="74"/>
      <c r="F423" s="74"/>
      <c r="G423" s="73"/>
      <c r="H423" s="73"/>
      <c r="I423" s="73"/>
      <c r="J423" s="74"/>
    </row>
    <row r="424" spans="1:10" s="72" customFormat="1" ht="21.75">
      <c r="A424" s="77" t="s">
        <v>377</v>
      </c>
      <c r="B424" s="77" t="s">
        <v>278</v>
      </c>
      <c r="C424" s="74">
        <v>40</v>
      </c>
      <c r="D424" s="79">
        <v>39124</v>
      </c>
      <c r="E424" s="78">
        <v>29976</v>
      </c>
      <c r="F424" s="78"/>
      <c r="G424" s="78"/>
      <c r="H424" s="78">
        <v>29976</v>
      </c>
      <c r="I424" s="77"/>
      <c r="J424" s="74" t="s">
        <v>20</v>
      </c>
    </row>
    <row r="425" spans="1:10" s="72" customFormat="1" ht="21.75">
      <c r="A425" s="73"/>
      <c r="B425" s="73"/>
      <c r="C425" s="74"/>
      <c r="D425" s="73"/>
      <c r="E425" s="74"/>
      <c r="F425" s="74"/>
      <c r="G425" s="73"/>
      <c r="H425" s="73"/>
      <c r="I425" s="73"/>
      <c r="J425" s="74"/>
    </row>
    <row r="426" spans="1:10" s="72" customFormat="1" ht="21.75">
      <c r="A426" s="77" t="s">
        <v>378</v>
      </c>
      <c r="B426" s="77" t="s">
        <v>259</v>
      </c>
      <c r="C426" s="74">
        <v>30</v>
      </c>
      <c r="D426" s="74" t="s">
        <v>84</v>
      </c>
      <c r="E426" s="78">
        <v>2500</v>
      </c>
      <c r="F426" s="78"/>
      <c r="G426" s="78"/>
      <c r="H426" s="78">
        <v>2500</v>
      </c>
      <c r="I426" s="77"/>
      <c r="J426" s="74" t="s">
        <v>20</v>
      </c>
    </row>
    <row r="427" spans="1:10" s="72" customFormat="1" ht="21.75">
      <c r="A427" s="77"/>
      <c r="B427" s="77"/>
      <c r="C427" s="74"/>
      <c r="D427" s="74"/>
      <c r="E427" s="78"/>
      <c r="F427" s="78"/>
      <c r="G427" s="78"/>
      <c r="H427" s="78"/>
      <c r="I427" s="77"/>
      <c r="J427" s="74"/>
    </row>
    <row r="428" spans="1:10" s="72" customFormat="1" ht="21.75">
      <c r="A428" s="77" t="s">
        <v>379</v>
      </c>
      <c r="B428" s="77" t="s">
        <v>285</v>
      </c>
      <c r="C428" s="74">
        <v>30</v>
      </c>
      <c r="D428" s="79">
        <v>39144</v>
      </c>
      <c r="E428" s="78">
        <v>2500</v>
      </c>
      <c r="F428" s="78"/>
      <c r="G428" s="78"/>
      <c r="H428" s="78">
        <v>2500</v>
      </c>
      <c r="I428" s="77"/>
      <c r="J428" s="74" t="s">
        <v>20</v>
      </c>
    </row>
    <row r="429" spans="1:10" s="72" customFormat="1" ht="21.75">
      <c r="A429" s="81"/>
      <c r="B429" s="81"/>
      <c r="C429" s="75"/>
      <c r="D429" s="84"/>
      <c r="E429" s="82"/>
      <c r="F429" s="82"/>
      <c r="G429" s="82"/>
      <c r="H429" s="82"/>
      <c r="I429" s="81"/>
      <c r="J429" s="75"/>
    </row>
    <row r="430" spans="3:10" s="80" customFormat="1" ht="21.75">
      <c r="C430" s="99"/>
      <c r="D430" s="232"/>
      <c r="E430" s="100"/>
      <c r="F430" s="100"/>
      <c r="G430" s="100"/>
      <c r="H430" s="100"/>
      <c r="J430" s="233">
        <v>31</v>
      </c>
    </row>
    <row r="431" spans="1:10" s="89" customFormat="1" ht="21.75">
      <c r="A431" s="262" t="s">
        <v>0</v>
      </c>
      <c r="B431" s="262" t="s">
        <v>1</v>
      </c>
      <c r="C431" s="85" t="s">
        <v>9</v>
      </c>
      <c r="D431" s="262" t="s">
        <v>2</v>
      </c>
      <c r="E431" s="275" t="s">
        <v>3</v>
      </c>
      <c r="F431" s="275"/>
      <c r="G431" s="275"/>
      <c r="H431" s="275"/>
      <c r="I431" s="275" t="s">
        <v>6</v>
      </c>
      <c r="J431" s="275"/>
    </row>
    <row r="432" spans="1:10" s="89" customFormat="1" ht="21.75">
      <c r="A432" s="265"/>
      <c r="B432" s="265"/>
      <c r="C432" s="9" t="s">
        <v>10</v>
      </c>
      <c r="D432" s="265"/>
      <c r="E432" s="9" t="s">
        <v>8</v>
      </c>
      <c r="F432" s="9" t="s">
        <v>3</v>
      </c>
      <c r="G432" s="265" t="s">
        <v>4</v>
      </c>
      <c r="H432" s="265" t="s">
        <v>5</v>
      </c>
      <c r="I432" s="265" t="s">
        <v>7</v>
      </c>
      <c r="J432" s="9" t="s">
        <v>15</v>
      </c>
    </row>
    <row r="433" spans="1:10" s="89" customFormat="1" ht="21.75">
      <c r="A433" s="276"/>
      <c r="B433" s="276"/>
      <c r="C433" s="11" t="s">
        <v>11</v>
      </c>
      <c r="D433" s="276"/>
      <c r="E433" s="11" t="s">
        <v>12</v>
      </c>
      <c r="F433" s="11" t="s">
        <v>14</v>
      </c>
      <c r="G433" s="276"/>
      <c r="H433" s="276"/>
      <c r="I433" s="276"/>
      <c r="J433" s="11" t="s">
        <v>16</v>
      </c>
    </row>
    <row r="434" spans="1:10" s="80" customFormat="1" ht="21.75">
      <c r="A434" s="77" t="s">
        <v>380</v>
      </c>
      <c r="B434" s="77" t="s">
        <v>321</v>
      </c>
      <c r="C434" s="74">
        <v>30</v>
      </c>
      <c r="D434" s="79">
        <v>39151</v>
      </c>
      <c r="E434" s="78">
        <v>2500</v>
      </c>
      <c r="F434" s="78"/>
      <c r="G434" s="78"/>
      <c r="H434" s="78">
        <v>2500</v>
      </c>
      <c r="I434" s="77"/>
      <c r="J434" s="74" t="s">
        <v>20</v>
      </c>
    </row>
    <row r="435" spans="1:10" s="72" customFormat="1" ht="21.75">
      <c r="A435" s="77"/>
      <c r="B435" s="77"/>
      <c r="C435" s="74"/>
      <c r="D435" s="74"/>
      <c r="E435" s="78"/>
      <c r="F435" s="78"/>
      <c r="G435" s="78"/>
      <c r="H435" s="78"/>
      <c r="I435" s="77"/>
      <c r="J435" s="74"/>
    </row>
    <row r="436" spans="1:10" s="72" customFormat="1" ht="21.75">
      <c r="A436" s="81" t="s">
        <v>381</v>
      </c>
      <c r="B436" s="81" t="s">
        <v>251</v>
      </c>
      <c r="C436" s="75">
        <v>300</v>
      </c>
      <c r="D436" s="75" t="s">
        <v>382</v>
      </c>
      <c r="E436" s="82"/>
      <c r="F436" s="82"/>
      <c r="G436" s="82">
        <v>117000</v>
      </c>
      <c r="H436" s="82">
        <v>117000</v>
      </c>
      <c r="I436" s="81"/>
      <c r="J436" s="75" t="s">
        <v>20</v>
      </c>
    </row>
    <row r="437" spans="1:10" s="72" customFormat="1" ht="21.75">
      <c r="A437" s="90" t="s">
        <v>384</v>
      </c>
      <c r="B437" s="90"/>
      <c r="C437" s="94">
        <f>SUM(C268:C436)</f>
        <v>6006</v>
      </c>
      <c r="D437" s="91"/>
      <c r="E437" s="92">
        <f>SUM(E268:E434)</f>
        <v>1114910</v>
      </c>
      <c r="F437" s="93"/>
      <c r="G437" s="92">
        <f>G436+G314+G302</f>
        <v>125000</v>
      </c>
      <c r="H437" s="92">
        <f>E437+G437</f>
        <v>1239910</v>
      </c>
      <c r="I437" s="93"/>
      <c r="J437" s="91" t="s">
        <v>20</v>
      </c>
    </row>
    <row r="438" spans="1:10" ht="21.75">
      <c r="A438" s="123" t="s">
        <v>636</v>
      </c>
      <c r="B438" s="116"/>
      <c r="C438" s="116"/>
      <c r="D438" s="116"/>
      <c r="E438" s="116"/>
      <c r="F438" s="116"/>
      <c r="G438" s="116"/>
      <c r="H438" s="116"/>
      <c r="I438" s="116"/>
      <c r="J438" s="118"/>
    </row>
    <row r="439" spans="1:10" s="27" customFormat="1" ht="21.75">
      <c r="A439" s="127" t="s">
        <v>469</v>
      </c>
      <c r="B439" s="127" t="s">
        <v>473</v>
      </c>
      <c r="C439" s="130" t="s">
        <v>479</v>
      </c>
      <c r="D439" s="127" t="s">
        <v>17</v>
      </c>
      <c r="E439" s="128">
        <v>11334</v>
      </c>
      <c r="F439" s="129"/>
      <c r="G439" s="129"/>
      <c r="H439" s="128">
        <v>11334</v>
      </c>
      <c r="I439" s="127"/>
      <c r="J439" s="130" t="s">
        <v>20</v>
      </c>
    </row>
    <row r="440" spans="1:10" s="27" customFormat="1" ht="21.75">
      <c r="A440" s="127"/>
      <c r="B440" s="127"/>
      <c r="C440" s="130"/>
      <c r="D440" s="127"/>
      <c r="E440" s="131"/>
      <c r="F440" s="129"/>
      <c r="G440" s="129"/>
      <c r="H440" s="131"/>
      <c r="I440" s="127"/>
      <c r="J440" s="130"/>
    </row>
    <row r="441" spans="1:10" s="27" customFormat="1" ht="43.5">
      <c r="A441" s="127" t="s">
        <v>470</v>
      </c>
      <c r="B441" s="127" t="s">
        <v>474</v>
      </c>
      <c r="C441" s="130" t="s">
        <v>480</v>
      </c>
      <c r="D441" s="127" t="s">
        <v>17</v>
      </c>
      <c r="E441" s="128">
        <v>4500</v>
      </c>
      <c r="F441" s="129"/>
      <c r="G441" s="129"/>
      <c r="H441" s="128">
        <v>4500</v>
      </c>
      <c r="I441" s="127"/>
      <c r="J441" s="130" t="s">
        <v>20</v>
      </c>
    </row>
    <row r="442" spans="1:10" s="27" customFormat="1" ht="21.75">
      <c r="A442" s="127"/>
      <c r="B442" s="127"/>
      <c r="C442" s="130"/>
      <c r="D442" s="127"/>
      <c r="E442" s="131"/>
      <c r="F442" s="129"/>
      <c r="G442" s="129"/>
      <c r="H442" s="131"/>
      <c r="I442" s="127"/>
      <c r="J442" s="130"/>
    </row>
    <row r="443" spans="1:10" s="27" customFormat="1" ht="21.75">
      <c r="A443" s="127" t="s">
        <v>21</v>
      </c>
      <c r="B443" s="127" t="s">
        <v>475</v>
      </c>
      <c r="C443" s="130" t="s">
        <v>481</v>
      </c>
      <c r="D443" s="127" t="s">
        <v>485</v>
      </c>
      <c r="E443" s="128">
        <v>7731</v>
      </c>
      <c r="F443" s="129"/>
      <c r="G443" s="129"/>
      <c r="H443" s="128">
        <v>7731</v>
      </c>
      <c r="I443" s="127"/>
      <c r="J443" s="130" t="s">
        <v>20</v>
      </c>
    </row>
    <row r="444" spans="1:10" s="27" customFormat="1" ht="21.75">
      <c r="A444" s="127"/>
      <c r="B444" s="127"/>
      <c r="C444" s="130"/>
      <c r="D444" s="127" t="s">
        <v>486</v>
      </c>
      <c r="E444" s="131"/>
      <c r="F444" s="129"/>
      <c r="G444" s="129"/>
      <c r="H444" s="131"/>
      <c r="I444" s="127"/>
      <c r="J444" s="130"/>
    </row>
    <row r="445" spans="1:10" s="27" customFormat="1" ht="21.75">
      <c r="A445" s="127"/>
      <c r="B445" s="127"/>
      <c r="C445" s="130"/>
      <c r="D445" s="127"/>
      <c r="E445" s="131"/>
      <c r="F445" s="129"/>
      <c r="G445" s="129"/>
      <c r="H445" s="131"/>
      <c r="I445" s="127"/>
      <c r="J445" s="130"/>
    </row>
    <row r="446" spans="1:10" s="27" customFormat="1" ht="21.75">
      <c r="A446" s="127" t="s">
        <v>471</v>
      </c>
      <c r="B446" s="127" t="s">
        <v>476</v>
      </c>
      <c r="C446" s="130" t="s">
        <v>479</v>
      </c>
      <c r="D446" s="127" t="s">
        <v>487</v>
      </c>
      <c r="E446" s="128">
        <v>6614</v>
      </c>
      <c r="F446" s="129"/>
      <c r="G446" s="129"/>
      <c r="H446" s="128">
        <v>6614</v>
      </c>
      <c r="I446" s="127"/>
      <c r="J446" s="130" t="s">
        <v>20</v>
      </c>
    </row>
    <row r="447" spans="1:10" s="27" customFormat="1" ht="21.75">
      <c r="A447" s="13"/>
      <c r="B447" s="13"/>
      <c r="C447" s="130"/>
      <c r="D447" s="127"/>
      <c r="E447" s="131"/>
      <c r="F447" s="129"/>
      <c r="G447" s="129"/>
      <c r="H447" s="131"/>
      <c r="I447" s="127"/>
      <c r="J447" s="130"/>
    </row>
    <row r="448" spans="1:10" s="27" customFormat="1" ht="21.75">
      <c r="A448" s="127" t="s">
        <v>23</v>
      </c>
      <c r="B448" s="127" t="s">
        <v>477</v>
      </c>
      <c r="C448" s="130" t="s">
        <v>482</v>
      </c>
      <c r="D448" s="132">
        <v>18074</v>
      </c>
      <c r="E448" s="128">
        <v>4584</v>
      </c>
      <c r="F448" s="129"/>
      <c r="G448" s="129"/>
      <c r="H448" s="128">
        <v>4584</v>
      </c>
      <c r="I448" s="127"/>
      <c r="J448" s="130" t="s">
        <v>20</v>
      </c>
    </row>
    <row r="449" spans="1:10" s="27" customFormat="1" ht="21.75">
      <c r="A449" s="13"/>
      <c r="B449" s="13"/>
      <c r="C449" s="130"/>
      <c r="D449" s="127"/>
      <c r="E449" s="131"/>
      <c r="F449" s="129"/>
      <c r="G449" s="129"/>
      <c r="H449" s="131"/>
      <c r="I449" s="127"/>
      <c r="J449" s="130"/>
    </row>
    <row r="450" spans="1:10" s="27" customFormat="1" ht="21.75">
      <c r="A450" s="127" t="s">
        <v>24</v>
      </c>
      <c r="B450" s="127" t="s">
        <v>25</v>
      </c>
      <c r="C450" s="130" t="s">
        <v>483</v>
      </c>
      <c r="D450" s="127" t="s">
        <v>488</v>
      </c>
      <c r="E450" s="128">
        <v>111138</v>
      </c>
      <c r="F450" s="129"/>
      <c r="G450" s="129"/>
      <c r="H450" s="128">
        <v>111138</v>
      </c>
      <c r="I450" s="127"/>
      <c r="J450" s="130" t="s">
        <v>20</v>
      </c>
    </row>
    <row r="451" spans="1:10" s="27" customFormat="1" ht="21.75">
      <c r="A451" s="13"/>
      <c r="B451" s="13"/>
      <c r="C451" s="130"/>
      <c r="D451" s="127"/>
      <c r="E451" s="131"/>
      <c r="F451" s="129"/>
      <c r="G451" s="129"/>
      <c r="H451" s="131"/>
      <c r="I451" s="127"/>
      <c r="J451" s="130"/>
    </row>
    <row r="452" spans="1:10" s="27" customFormat="1" ht="21.75">
      <c r="A452" s="127" t="s">
        <v>472</v>
      </c>
      <c r="B452" s="127" t="s">
        <v>478</v>
      </c>
      <c r="C452" s="130" t="s">
        <v>484</v>
      </c>
      <c r="D452" s="127" t="s">
        <v>489</v>
      </c>
      <c r="E452" s="128">
        <v>10200</v>
      </c>
      <c r="F452" s="129"/>
      <c r="G452" s="129"/>
      <c r="H452" s="128">
        <v>10200</v>
      </c>
      <c r="I452" s="127"/>
      <c r="J452" s="130" t="s">
        <v>20</v>
      </c>
    </row>
    <row r="453" spans="1:10" s="27" customFormat="1" ht="21.75">
      <c r="A453" s="117"/>
      <c r="B453" s="117"/>
      <c r="C453" s="126"/>
      <c r="D453" s="117"/>
      <c r="E453" s="124"/>
      <c r="F453" s="125"/>
      <c r="G453" s="125"/>
      <c r="H453" s="124"/>
      <c r="I453" s="117"/>
      <c r="J453" s="126"/>
    </row>
    <row r="454" spans="1:10" s="27" customFormat="1" ht="21.75">
      <c r="A454" s="238"/>
      <c r="B454" s="238"/>
      <c r="C454" s="238"/>
      <c r="D454" s="238"/>
      <c r="E454" s="239"/>
      <c r="F454" s="240"/>
      <c r="G454" s="240"/>
      <c r="H454" s="239"/>
      <c r="I454" s="238"/>
      <c r="J454" s="241">
        <v>32</v>
      </c>
    </row>
    <row r="455" spans="1:10" s="89" customFormat="1" ht="21.75">
      <c r="A455" s="262" t="s">
        <v>0</v>
      </c>
      <c r="B455" s="262" t="s">
        <v>1</v>
      </c>
      <c r="C455" s="85" t="s">
        <v>9</v>
      </c>
      <c r="D455" s="262" t="s">
        <v>2</v>
      </c>
      <c r="E455" s="275" t="s">
        <v>3</v>
      </c>
      <c r="F455" s="275"/>
      <c r="G455" s="275"/>
      <c r="H455" s="275"/>
      <c r="I455" s="275" t="s">
        <v>6</v>
      </c>
      <c r="J455" s="275"/>
    </row>
    <row r="456" spans="1:10" s="89" customFormat="1" ht="21.75">
      <c r="A456" s="265"/>
      <c r="B456" s="265"/>
      <c r="C456" s="9" t="s">
        <v>10</v>
      </c>
      <c r="D456" s="265"/>
      <c r="E456" s="9" t="s">
        <v>8</v>
      </c>
      <c r="F456" s="9" t="s">
        <v>3</v>
      </c>
      <c r="G456" s="265" t="s">
        <v>4</v>
      </c>
      <c r="H456" s="265" t="s">
        <v>5</v>
      </c>
      <c r="I456" s="265" t="s">
        <v>7</v>
      </c>
      <c r="J456" s="9" t="s">
        <v>15</v>
      </c>
    </row>
    <row r="457" spans="1:10" s="89" customFormat="1" ht="21.75">
      <c r="A457" s="276"/>
      <c r="B457" s="276"/>
      <c r="C457" s="11" t="s">
        <v>11</v>
      </c>
      <c r="D457" s="276"/>
      <c r="E457" s="11" t="s">
        <v>12</v>
      </c>
      <c r="F457" s="11" t="s">
        <v>14</v>
      </c>
      <c r="G457" s="276"/>
      <c r="H457" s="276"/>
      <c r="I457" s="276"/>
      <c r="J457" s="11" t="s">
        <v>16</v>
      </c>
    </row>
    <row r="458" spans="1:10" s="27" customFormat="1" ht="43.5">
      <c r="A458" s="127" t="s">
        <v>490</v>
      </c>
      <c r="B458" s="127" t="s">
        <v>496</v>
      </c>
      <c r="C458" s="130" t="s">
        <v>500</v>
      </c>
      <c r="D458" s="127" t="s">
        <v>489</v>
      </c>
      <c r="E458" s="128">
        <v>10308</v>
      </c>
      <c r="F458" s="129"/>
      <c r="G458" s="127"/>
      <c r="H458" s="128">
        <v>10308</v>
      </c>
      <c r="I458" s="129"/>
      <c r="J458" s="130" t="s">
        <v>20</v>
      </c>
    </row>
    <row r="459" spans="1:10" s="27" customFormat="1" ht="21.75">
      <c r="A459" s="127"/>
      <c r="B459" s="127"/>
      <c r="C459" s="130"/>
      <c r="D459" s="127"/>
      <c r="E459" s="131"/>
      <c r="F459" s="129"/>
      <c r="G459" s="127"/>
      <c r="H459" s="131"/>
      <c r="I459" s="129"/>
      <c r="J459" s="130"/>
    </row>
    <row r="460" spans="1:10" s="27" customFormat="1" ht="21.75">
      <c r="A460" s="127" t="s">
        <v>28</v>
      </c>
      <c r="B460" s="127" t="s">
        <v>497</v>
      </c>
      <c r="C460" s="130" t="s">
        <v>501</v>
      </c>
      <c r="D460" s="127" t="s">
        <v>489</v>
      </c>
      <c r="E460" s="131"/>
      <c r="F460" s="129"/>
      <c r="G460" s="127"/>
      <c r="H460" s="130"/>
      <c r="I460" s="129"/>
      <c r="J460" s="130"/>
    </row>
    <row r="461" spans="1:10" s="27" customFormat="1" ht="21.75">
      <c r="A461" s="13"/>
      <c r="B461" s="127"/>
      <c r="C461" s="127"/>
      <c r="D461" s="127"/>
      <c r="E461" s="131"/>
      <c r="F461" s="129"/>
      <c r="G461" s="127"/>
      <c r="H461" s="130"/>
      <c r="I461" s="129"/>
      <c r="J461" s="130"/>
    </row>
    <row r="462" spans="1:10" s="27" customFormat="1" ht="21.75">
      <c r="A462" s="127" t="s">
        <v>27</v>
      </c>
      <c r="B462" s="127" t="s">
        <v>478</v>
      </c>
      <c r="C462" s="130" t="s">
        <v>502</v>
      </c>
      <c r="D462" s="127" t="s">
        <v>509</v>
      </c>
      <c r="E462" s="128">
        <v>3000</v>
      </c>
      <c r="F462" s="129"/>
      <c r="G462" s="127"/>
      <c r="H462" s="128">
        <v>3000</v>
      </c>
      <c r="I462" s="129"/>
      <c r="J462" s="130" t="s">
        <v>20</v>
      </c>
    </row>
    <row r="463" spans="1:10" s="27" customFormat="1" ht="21.75">
      <c r="A463" s="13"/>
      <c r="B463" s="127"/>
      <c r="C463" s="130"/>
      <c r="D463" s="127"/>
      <c r="E463" s="131"/>
      <c r="F463" s="129"/>
      <c r="G463" s="127"/>
      <c r="H463" s="131"/>
      <c r="I463" s="129"/>
      <c r="J463" s="130"/>
    </row>
    <row r="464" spans="1:10" s="27" customFormat="1" ht="21.75">
      <c r="A464" s="127" t="s">
        <v>491</v>
      </c>
      <c r="B464" s="127" t="s">
        <v>498</v>
      </c>
      <c r="C464" s="130" t="s">
        <v>503</v>
      </c>
      <c r="D464" s="127" t="s">
        <v>510</v>
      </c>
      <c r="E464" s="128">
        <v>5658</v>
      </c>
      <c r="F464" s="129"/>
      <c r="G464" s="127"/>
      <c r="H464" s="128">
        <v>5658</v>
      </c>
      <c r="I464" s="129"/>
      <c r="J464" s="130" t="s">
        <v>20</v>
      </c>
    </row>
    <row r="465" spans="1:10" s="27" customFormat="1" ht="21.75">
      <c r="A465" s="127"/>
      <c r="B465" s="127"/>
      <c r="C465" s="130"/>
      <c r="D465" s="127"/>
      <c r="E465" s="128"/>
      <c r="F465" s="129"/>
      <c r="G465" s="127"/>
      <c r="H465" s="128"/>
      <c r="I465" s="129"/>
      <c r="J465" s="130"/>
    </row>
    <row r="466" spans="1:10" s="27" customFormat="1" ht="21.75">
      <c r="A466" s="127" t="s">
        <v>30</v>
      </c>
      <c r="B466" s="127" t="s">
        <v>497</v>
      </c>
      <c r="C466" s="130" t="s">
        <v>504</v>
      </c>
      <c r="D466" s="132">
        <v>18094</v>
      </c>
      <c r="E466" s="128">
        <v>6345</v>
      </c>
      <c r="F466" s="129"/>
      <c r="G466" s="127"/>
      <c r="H466" s="128">
        <v>6345</v>
      </c>
      <c r="I466" s="129"/>
      <c r="J466" s="130" t="s">
        <v>20</v>
      </c>
    </row>
    <row r="467" spans="1:10" s="27" customFormat="1" ht="21.75">
      <c r="A467" s="13"/>
      <c r="B467" s="127"/>
      <c r="C467" s="130"/>
      <c r="D467" s="127"/>
      <c r="E467" s="131"/>
      <c r="F467" s="129"/>
      <c r="G467" s="127"/>
      <c r="H467" s="131"/>
      <c r="I467" s="129"/>
      <c r="J467" s="130"/>
    </row>
    <row r="468" spans="1:10" s="27" customFormat="1" ht="21.75">
      <c r="A468" s="127" t="s">
        <v>32</v>
      </c>
      <c r="B468" s="127" t="s">
        <v>499</v>
      </c>
      <c r="C468" s="130" t="s">
        <v>505</v>
      </c>
      <c r="D468" s="127" t="s">
        <v>31</v>
      </c>
      <c r="E468" s="128">
        <v>6720</v>
      </c>
      <c r="F468" s="129"/>
      <c r="G468" s="127"/>
      <c r="H468" s="128">
        <v>6720</v>
      </c>
      <c r="I468" s="129"/>
      <c r="J468" s="130" t="s">
        <v>20</v>
      </c>
    </row>
    <row r="469" spans="1:10" s="27" customFormat="1" ht="21.75">
      <c r="A469" s="13"/>
      <c r="B469" s="127"/>
      <c r="C469" s="130"/>
      <c r="D469" s="127"/>
      <c r="E469" s="131"/>
      <c r="F469" s="129"/>
      <c r="G469" s="127"/>
      <c r="H469" s="131"/>
      <c r="I469" s="129"/>
      <c r="J469" s="130"/>
    </row>
    <row r="470" spans="1:10" s="27" customFormat="1" ht="21.75">
      <c r="A470" s="127" t="s">
        <v>492</v>
      </c>
      <c r="B470" s="127" t="s">
        <v>476</v>
      </c>
      <c r="C470" s="130" t="s">
        <v>506</v>
      </c>
      <c r="D470" s="132">
        <v>18095</v>
      </c>
      <c r="E470" s="128">
        <v>16170</v>
      </c>
      <c r="F470" s="129"/>
      <c r="G470" s="127"/>
      <c r="H470" s="128">
        <v>16170</v>
      </c>
      <c r="I470" s="129"/>
      <c r="J470" s="130" t="s">
        <v>20</v>
      </c>
    </row>
    <row r="471" spans="1:10" s="27" customFormat="1" ht="21.75">
      <c r="A471" s="13"/>
      <c r="B471" s="127" t="s">
        <v>478</v>
      </c>
      <c r="C471" s="130"/>
      <c r="D471" s="127"/>
      <c r="E471" s="131"/>
      <c r="F471" s="129"/>
      <c r="G471" s="127"/>
      <c r="H471" s="131"/>
      <c r="I471" s="129"/>
      <c r="J471" s="130"/>
    </row>
    <row r="472" spans="1:10" s="27" customFormat="1" ht="21.75">
      <c r="A472" s="13"/>
      <c r="B472" s="127"/>
      <c r="C472" s="130"/>
      <c r="D472" s="127"/>
      <c r="E472" s="131"/>
      <c r="F472" s="129"/>
      <c r="G472" s="127"/>
      <c r="H472" s="131"/>
      <c r="I472" s="129"/>
      <c r="J472" s="130"/>
    </row>
    <row r="473" spans="1:10" s="27" customFormat="1" ht="21.75">
      <c r="A473" s="127" t="s">
        <v>493</v>
      </c>
      <c r="B473" s="127" t="s">
        <v>92</v>
      </c>
      <c r="C473" s="130" t="s">
        <v>507</v>
      </c>
      <c r="D473" s="127" t="s">
        <v>511</v>
      </c>
      <c r="E473" s="131"/>
      <c r="F473" s="129"/>
      <c r="G473" s="128">
        <v>50000</v>
      </c>
      <c r="H473" s="128">
        <v>50000</v>
      </c>
      <c r="I473" s="129"/>
      <c r="J473" s="130" t="s">
        <v>20</v>
      </c>
    </row>
    <row r="474" spans="1:10" s="27" customFormat="1" ht="21.75">
      <c r="A474" s="13"/>
      <c r="B474" s="127"/>
      <c r="C474" s="130"/>
      <c r="D474" s="127"/>
      <c r="E474" s="131"/>
      <c r="F474" s="129"/>
      <c r="G474" s="127"/>
      <c r="H474" s="131"/>
      <c r="I474" s="129"/>
      <c r="J474" s="130"/>
    </row>
    <row r="475" spans="1:10" s="27" customFormat="1" ht="21.75">
      <c r="A475" s="127" t="s">
        <v>494</v>
      </c>
      <c r="B475" s="127" t="s">
        <v>473</v>
      </c>
      <c r="C475" s="130" t="s">
        <v>508</v>
      </c>
      <c r="D475" s="127" t="s">
        <v>512</v>
      </c>
      <c r="E475" s="128">
        <v>11737</v>
      </c>
      <c r="F475" s="129"/>
      <c r="G475" s="127"/>
      <c r="H475" s="128">
        <v>11737</v>
      </c>
      <c r="I475" s="129"/>
      <c r="J475" s="130" t="s">
        <v>20</v>
      </c>
    </row>
    <row r="476" spans="1:10" s="27" customFormat="1" ht="21.75">
      <c r="A476" s="117" t="s">
        <v>495</v>
      </c>
      <c r="B476" s="117"/>
      <c r="C476" s="117"/>
      <c r="D476" s="117"/>
      <c r="E476" s="117"/>
      <c r="F476" s="125"/>
      <c r="G476" s="117"/>
      <c r="H476" s="117"/>
      <c r="I476" s="125"/>
      <c r="J476" s="117"/>
    </row>
    <row r="477" spans="1:10" s="27" customFormat="1" ht="21.75">
      <c r="A477" s="234"/>
      <c r="B477" s="234"/>
      <c r="C477" s="234"/>
      <c r="D477" s="234"/>
      <c r="E477" s="234"/>
      <c r="F477" s="236"/>
      <c r="G477" s="234"/>
      <c r="H477" s="234"/>
      <c r="I477" s="236"/>
      <c r="J477" s="237">
        <v>33</v>
      </c>
    </row>
    <row r="478" spans="1:10" s="27" customFormat="1" ht="23.25">
      <c r="A478" s="234"/>
      <c r="B478" s="234"/>
      <c r="C478" s="234"/>
      <c r="D478" s="234"/>
      <c r="E478" s="234"/>
      <c r="F478" s="236"/>
      <c r="G478" s="234"/>
      <c r="H478" s="234"/>
      <c r="I478" s="236"/>
      <c r="J478" s="242"/>
    </row>
    <row r="479" spans="1:10" s="89" customFormat="1" ht="21.75">
      <c r="A479" s="262" t="s">
        <v>0</v>
      </c>
      <c r="B479" s="262" t="s">
        <v>1</v>
      </c>
      <c r="C479" s="85" t="s">
        <v>9</v>
      </c>
      <c r="D479" s="262" t="s">
        <v>2</v>
      </c>
      <c r="E479" s="275" t="s">
        <v>3</v>
      </c>
      <c r="F479" s="275"/>
      <c r="G479" s="275"/>
      <c r="H479" s="275"/>
      <c r="I479" s="275" t="s">
        <v>6</v>
      </c>
      <c r="J479" s="275"/>
    </row>
    <row r="480" spans="1:10" s="89" customFormat="1" ht="21.75">
      <c r="A480" s="265"/>
      <c r="B480" s="265"/>
      <c r="C480" s="9" t="s">
        <v>10</v>
      </c>
      <c r="D480" s="265"/>
      <c r="E480" s="9" t="s">
        <v>8</v>
      </c>
      <c r="F480" s="9" t="s">
        <v>3</v>
      </c>
      <c r="G480" s="265" t="s">
        <v>4</v>
      </c>
      <c r="H480" s="265" t="s">
        <v>5</v>
      </c>
      <c r="I480" s="265" t="s">
        <v>7</v>
      </c>
      <c r="J480" s="9" t="s">
        <v>15</v>
      </c>
    </row>
    <row r="481" spans="1:10" s="89" customFormat="1" ht="21.75">
      <c r="A481" s="276"/>
      <c r="B481" s="276"/>
      <c r="C481" s="11" t="s">
        <v>11</v>
      </c>
      <c r="D481" s="276"/>
      <c r="E481" s="11" t="s">
        <v>12</v>
      </c>
      <c r="F481" s="11" t="s">
        <v>14</v>
      </c>
      <c r="G481" s="276"/>
      <c r="H481" s="276"/>
      <c r="I481" s="276"/>
      <c r="J481" s="11" t="s">
        <v>16</v>
      </c>
    </row>
    <row r="482" spans="1:10" s="27" customFormat="1" ht="21.75">
      <c r="A482" s="127" t="s">
        <v>513</v>
      </c>
      <c r="B482" s="127" t="s">
        <v>499</v>
      </c>
      <c r="C482" s="130" t="s">
        <v>508</v>
      </c>
      <c r="D482" s="127" t="s">
        <v>512</v>
      </c>
      <c r="E482" s="128">
        <v>3850</v>
      </c>
      <c r="F482" s="129"/>
      <c r="G482" s="129"/>
      <c r="H482" s="128">
        <v>3850</v>
      </c>
      <c r="I482" s="129"/>
      <c r="J482" s="130" t="s">
        <v>20</v>
      </c>
    </row>
    <row r="483" spans="1:10" s="27" customFormat="1" ht="21.75">
      <c r="A483" s="127"/>
      <c r="B483" s="127"/>
      <c r="C483" s="130"/>
      <c r="D483" s="127"/>
      <c r="E483" s="131"/>
      <c r="F483" s="129"/>
      <c r="G483" s="129"/>
      <c r="H483" s="131"/>
      <c r="I483" s="129"/>
      <c r="J483" s="130"/>
    </row>
    <row r="484" spans="1:10" s="27" customFormat="1" ht="21.75">
      <c r="A484" s="127" t="s">
        <v>514</v>
      </c>
      <c r="B484" s="127" t="s">
        <v>523</v>
      </c>
      <c r="C484" s="130" t="s">
        <v>526</v>
      </c>
      <c r="D484" s="132">
        <v>18115</v>
      </c>
      <c r="E484" s="128">
        <v>1140</v>
      </c>
      <c r="F484" s="129"/>
      <c r="G484" s="129"/>
      <c r="H484" s="128">
        <v>1140</v>
      </c>
      <c r="I484" s="129"/>
      <c r="J484" s="130" t="s">
        <v>20</v>
      </c>
    </row>
    <row r="485" spans="1:10" s="27" customFormat="1" ht="21.75">
      <c r="A485" s="127" t="s">
        <v>515</v>
      </c>
      <c r="B485" s="127"/>
      <c r="C485" s="127"/>
      <c r="D485" s="127"/>
      <c r="E485" s="131"/>
      <c r="F485" s="129"/>
      <c r="G485" s="129"/>
      <c r="H485" s="131"/>
      <c r="I485" s="129"/>
      <c r="J485" s="130"/>
    </row>
    <row r="486" spans="1:10" s="27" customFormat="1" ht="21.75">
      <c r="A486" s="13"/>
      <c r="B486" s="127"/>
      <c r="C486" s="127"/>
      <c r="D486" s="127"/>
      <c r="E486" s="131"/>
      <c r="F486" s="129"/>
      <c r="G486" s="129"/>
      <c r="H486" s="131"/>
      <c r="I486" s="129"/>
      <c r="J486" s="130"/>
    </row>
    <row r="487" spans="1:10" s="27" customFormat="1" ht="21.75">
      <c r="A487" s="127" t="s">
        <v>516</v>
      </c>
      <c r="B487" s="127" t="s">
        <v>473</v>
      </c>
      <c r="C487" s="130" t="s">
        <v>527</v>
      </c>
      <c r="D487" s="127" t="s">
        <v>34</v>
      </c>
      <c r="E487" s="128">
        <v>34329</v>
      </c>
      <c r="F487" s="129"/>
      <c r="G487" s="129"/>
      <c r="H487" s="128">
        <v>34329</v>
      </c>
      <c r="I487" s="129"/>
      <c r="J487" s="130" t="s">
        <v>20</v>
      </c>
    </row>
    <row r="488" spans="1:10" s="27" customFormat="1" ht="21.75">
      <c r="A488" s="13"/>
      <c r="B488" s="127"/>
      <c r="C488" s="130"/>
      <c r="D488" s="127"/>
      <c r="E488" s="127"/>
      <c r="F488" s="129"/>
      <c r="G488" s="129"/>
      <c r="H488" s="127"/>
      <c r="I488" s="129"/>
      <c r="J488" s="130"/>
    </row>
    <row r="489" spans="1:10" s="27" customFormat="1" ht="21.75">
      <c r="A489" s="127" t="s">
        <v>517</v>
      </c>
      <c r="B489" s="127" t="s">
        <v>476</v>
      </c>
      <c r="C489" s="130" t="s">
        <v>528</v>
      </c>
      <c r="D489" s="127" t="s">
        <v>533</v>
      </c>
      <c r="E489" s="128">
        <v>8400</v>
      </c>
      <c r="F489" s="129"/>
      <c r="G489" s="129"/>
      <c r="H489" s="128">
        <v>8400</v>
      </c>
      <c r="I489" s="129"/>
      <c r="J489" s="130" t="s">
        <v>20</v>
      </c>
    </row>
    <row r="490" spans="1:10" s="27" customFormat="1" ht="21.75">
      <c r="A490" s="127"/>
      <c r="B490" s="127"/>
      <c r="C490" s="130"/>
      <c r="D490" s="127"/>
      <c r="E490" s="128"/>
      <c r="F490" s="129"/>
      <c r="G490" s="129"/>
      <c r="H490" s="128"/>
      <c r="I490" s="129"/>
      <c r="J490" s="130"/>
    </row>
    <row r="491" spans="1:10" s="27" customFormat="1" ht="21.75">
      <c r="A491" s="127" t="s">
        <v>518</v>
      </c>
      <c r="B491" s="127" t="s">
        <v>524</v>
      </c>
      <c r="C491" s="130" t="s">
        <v>529</v>
      </c>
      <c r="D491" s="127" t="s">
        <v>35</v>
      </c>
      <c r="E491" s="131"/>
      <c r="F491" s="129"/>
      <c r="G491" s="129"/>
      <c r="H491" s="131"/>
      <c r="I491" s="129"/>
      <c r="J491" s="130" t="s">
        <v>20</v>
      </c>
    </row>
    <row r="492" spans="1:10" s="27" customFormat="1" ht="21.75">
      <c r="A492" s="127"/>
      <c r="B492" s="127"/>
      <c r="C492" s="130"/>
      <c r="D492" s="127"/>
      <c r="E492" s="131"/>
      <c r="F492" s="129"/>
      <c r="G492" s="129"/>
      <c r="H492" s="131"/>
      <c r="I492" s="129"/>
      <c r="J492" s="130"/>
    </row>
    <row r="493" spans="1:10" s="27" customFormat="1" ht="21.75">
      <c r="A493" s="127" t="s">
        <v>519</v>
      </c>
      <c r="B493" s="127" t="s">
        <v>36</v>
      </c>
      <c r="C493" s="130" t="s">
        <v>530</v>
      </c>
      <c r="D493" s="127" t="s">
        <v>37</v>
      </c>
      <c r="E493" s="128">
        <v>55960</v>
      </c>
      <c r="F493" s="129"/>
      <c r="G493" s="129"/>
      <c r="H493" s="128">
        <v>55960</v>
      </c>
      <c r="I493" s="129"/>
      <c r="J493" s="130" t="s">
        <v>20</v>
      </c>
    </row>
    <row r="494" spans="1:10" s="27" customFormat="1" ht="21.75">
      <c r="A494" s="13"/>
      <c r="B494" s="127"/>
      <c r="C494" s="130"/>
      <c r="D494" s="127"/>
      <c r="E494" s="131"/>
      <c r="F494" s="129"/>
      <c r="G494" s="129"/>
      <c r="H494" s="131"/>
      <c r="I494" s="129"/>
      <c r="J494" s="130"/>
    </row>
    <row r="495" spans="1:10" s="27" customFormat="1" ht="21.75">
      <c r="A495" s="127"/>
      <c r="B495" s="127"/>
      <c r="C495" s="127"/>
      <c r="D495" s="127"/>
      <c r="E495" s="127"/>
      <c r="F495" s="129"/>
      <c r="G495" s="129"/>
      <c r="H495" s="127"/>
      <c r="I495" s="129"/>
      <c r="J495" s="130" t="s">
        <v>20</v>
      </c>
    </row>
    <row r="496" spans="1:10" s="27" customFormat="1" ht="21.75">
      <c r="A496" s="127" t="s">
        <v>520</v>
      </c>
      <c r="B496" s="127" t="s">
        <v>525</v>
      </c>
      <c r="C496" s="130" t="s">
        <v>531</v>
      </c>
      <c r="D496" s="127" t="s">
        <v>534</v>
      </c>
      <c r="E496" s="128">
        <v>7841</v>
      </c>
      <c r="F496" s="129"/>
      <c r="G496" s="129"/>
      <c r="H496" s="128">
        <v>7841</v>
      </c>
      <c r="I496" s="129"/>
      <c r="J496" s="130"/>
    </row>
    <row r="497" spans="1:10" s="27" customFormat="1" ht="21.75">
      <c r="A497" s="13"/>
      <c r="B497" s="127"/>
      <c r="C497" s="127"/>
      <c r="D497" s="132">
        <v>18143</v>
      </c>
      <c r="E497" s="127"/>
      <c r="F497" s="129"/>
      <c r="G497" s="129"/>
      <c r="H497" s="127"/>
      <c r="I497" s="129"/>
      <c r="J497" s="130"/>
    </row>
    <row r="498" spans="1:10" s="27" customFormat="1" ht="21.75">
      <c r="A498" s="127" t="s">
        <v>521</v>
      </c>
      <c r="B498" s="127" t="s">
        <v>523</v>
      </c>
      <c r="C498" s="130" t="s">
        <v>532</v>
      </c>
      <c r="D498" s="127"/>
      <c r="E498" s="128">
        <v>5437</v>
      </c>
      <c r="F498" s="129"/>
      <c r="G498" s="129"/>
      <c r="H498" s="128">
        <v>5437</v>
      </c>
      <c r="I498" s="129"/>
      <c r="J498" s="130" t="s">
        <v>20</v>
      </c>
    </row>
    <row r="499" spans="1:10" s="27" customFormat="1" ht="21.75">
      <c r="A499" s="127" t="s">
        <v>522</v>
      </c>
      <c r="B499" s="127"/>
      <c r="C499" s="130"/>
      <c r="D499" s="127"/>
      <c r="E499" s="131"/>
      <c r="F499" s="129"/>
      <c r="G499" s="129"/>
      <c r="H499" s="131"/>
      <c r="I499" s="129"/>
      <c r="J499" s="130"/>
    </row>
    <row r="500" spans="1:10" s="27" customFormat="1" ht="21.75">
      <c r="A500" s="117"/>
      <c r="B500" s="117"/>
      <c r="C500" s="126"/>
      <c r="D500" s="117"/>
      <c r="E500" s="133"/>
      <c r="F500" s="125"/>
      <c r="G500" s="125"/>
      <c r="H500" s="133"/>
      <c r="I500" s="125"/>
      <c r="J500" s="126"/>
    </row>
    <row r="501" spans="1:10" s="27" customFormat="1" ht="21.75">
      <c r="A501" s="234"/>
      <c r="B501" s="234"/>
      <c r="C501" s="243"/>
      <c r="D501" s="234"/>
      <c r="E501" s="244"/>
      <c r="F501" s="236"/>
      <c r="G501" s="236"/>
      <c r="H501" s="244"/>
      <c r="I501" s="236"/>
      <c r="J501" s="245">
        <v>34</v>
      </c>
    </row>
    <row r="502" spans="1:10" s="89" customFormat="1" ht="21.75">
      <c r="A502" s="262" t="s">
        <v>0</v>
      </c>
      <c r="B502" s="262" t="s">
        <v>1</v>
      </c>
      <c r="C502" s="85" t="s">
        <v>9</v>
      </c>
      <c r="D502" s="262" t="s">
        <v>2</v>
      </c>
      <c r="E502" s="275" t="s">
        <v>3</v>
      </c>
      <c r="F502" s="275"/>
      <c r="G502" s="275"/>
      <c r="H502" s="275"/>
      <c r="I502" s="275" t="s">
        <v>6</v>
      </c>
      <c r="J502" s="275"/>
    </row>
    <row r="503" spans="1:10" s="89" customFormat="1" ht="21.75">
      <c r="A503" s="265"/>
      <c r="B503" s="265"/>
      <c r="C503" s="9" t="s">
        <v>10</v>
      </c>
      <c r="D503" s="265"/>
      <c r="E503" s="9" t="s">
        <v>8</v>
      </c>
      <c r="F503" s="9" t="s">
        <v>3</v>
      </c>
      <c r="G503" s="265" t="s">
        <v>4</v>
      </c>
      <c r="H503" s="265" t="s">
        <v>5</v>
      </c>
      <c r="I503" s="265" t="s">
        <v>7</v>
      </c>
      <c r="J503" s="9" t="s">
        <v>15</v>
      </c>
    </row>
    <row r="504" spans="1:10" s="89" customFormat="1" ht="21.75">
      <c r="A504" s="276"/>
      <c r="B504" s="276"/>
      <c r="C504" s="11" t="s">
        <v>11</v>
      </c>
      <c r="D504" s="276"/>
      <c r="E504" s="11" t="s">
        <v>12</v>
      </c>
      <c r="F504" s="11" t="s">
        <v>14</v>
      </c>
      <c r="G504" s="276"/>
      <c r="H504" s="276"/>
      <c r="I504" s="276"/>
      <c r="J504" s="11" t="s">
        <v>16</v>
      </c>
    </row>
    <row r="505" spans="1:10" s="27" customFormat="1" ht="21.75">
      <c r="A505" s="127" t="s">
        <v>535</v>
      </c>
      <c r="B505" s="127" t="s">
        <v>475</v>
      </c>
      <c r="C505" s="130" t="s">
        <v>546</v>
      </c>
      <c r="D505" s="127" t="s">
        <v>553</v>
      </c>
      <c r="E505" s="128">
        <v>1070</v>
      </c>
      <c r="F505" s="127"/>
      <c r="G505" s="127"/>
      <c r="H505" s="128">
        <v>1070</v>
      </c>
      <c r="I505" s="129"/>
      <c r="J505" s="130" t="s">
        <v>20</v>
      </c>
    </row>
    <row r="506" spans="1:10" s="27" customFormat="1" ht="21.75">
      <c r="A506" s="127"/>
      <c r="B506" s="127"/>
      <c r="C506" s="130"/>
      <c r="D506" s="127"/>
      <c r="E506" s="131"/>
      <c r="F506" s="127"/>
      <c r="G506" s="127"/>
      <c r="H506" s="131"/>
      <c r="I506" s="129"/>
      <c r="J506" s="127"/>
    </row>
    <row r="507" spans="1:10" s="27" customFormat="1" ht="43.5">
      <c r="A507" s="127" t="s">
        <v>536</v>
      </c>
      <c r="B507" s="127" t="s">
        <v>544</v>
      </c>
      <c r="C507" s="130" t="s">
        <v>547</v>
      </c>
      <c r="D507" s="127" t="s">
        <v>554</v>
      </c>
      <c r="E507" s="128">
        <v>44974</v>
      </c>
      <c r="F507" s="127"/>
      <c r="G507" s="127"/>
      <c r="H507" s="128">
        <v>44974</v>
      </c>
      <c r="I507" s="129"/>
      <c r="J507" s="130" t="s">
        <v>20</v>
      </c>
    </row>
    <row r="508" spans="1:10" s="27" customFormat="1" ht="21.75">
      <c r="A508" s="127"/>
      <c r="B508" s="127"/>
      <c r="C508" s="130"/>
      <c r="D508" s="127"/>
      <c r="E508" s="131"/>
      <c r="F508" s="127"/>
      <c r="G508" s="127"/>
      <c r="H508" s="131"/>
      <c r="I508" s="129"/>
      <c r="J508" s="127"/>
    </row>
    <row r="509" spans="1:10" s="27" customFormat="1" ht="21.75">
      <c r="A509" s="127" t="s">
        <v>537</v>
      </c>
      <c r="B509" s="127" t="s">
        <v>477</v>
      </c>
      <c r="C509" s="130" t="s">
        <v>529</v>
      </c>
      <c r="D509" s="132">
        <v>18152</v>
      </c>
      <c r="E509" s="131">
        <v>500</v>
      </c>
      <c r="F509" s="127"/>
      <c r="G509" s="127"/>
      <c r="H509" s="131">
        <v>500</v>
      </c>
      <c r="I509" s="129"/>
      <c r="J509" s="130" t="s">
        <v>20</v>
      </c>
    </row>
    <row r="510" spans="1:10" s="27" customFormat="1" ht="21.75">
      <c r="A510" s="13"/>
      <c r="B510" s="13"/>
      <c r="C510" s="130"/>
      <c r="D510" s="127"/>
      <c r="E510" s="131"/>
      <c r="F510" s="127"/>
      <c r="G510" s="127"/>
      <c r="H510" s="131"/>
      <c r="I510" s="129"/>
      <c r="J510" s="130"/>
    </row>
    <row r="511" spans="1:10" s="27" customFormat="1" ht="43.5">
      <c r="A511" s="127" t="s">
        <v>538</v>
      </c>
      <c r="B511" s="127" t="s">
        <v>545</v>
      </c>
      <c r="C511" s="130" t="s">
        <v>548</v>
      </c>
      <c r="D511" s="127" t="s">
        <v>555</v>
      </c>
      <c r="E511" s="131"/>
      <c r="F511" s="127"/>
      <c r="G511" s="134">
        <v>7000</v>
      </c>
      <c r="H511" s="128">
        <v>7000</v>
      </c>
      <c r="I511" s="129"/>
      <c r="J511" s="130" t="s">
        <v>20</v>
      </c>
    </row>
    <row r="512" spans="1:10" s="27" customFormat="1" ht="21.75">
      <c r="A512" s="13"/>
      <c r="B512" s="127"/>
      <c r="C512" s="130"/>
      <c r="D512" s="127"/>
      <c r="E512" s="131"/>
      <c r="F512" s="127"/>
      <c r="G512" s="127"/>
      <c r="H512" s="131"/>
      <c r="I512" s="129"/>
      <c r="J512" s="130"/>
    </row>
    <row r="513" spans="1:10" s="27" customFormat="1" ht="21.75">
      <c r="A513" s="127" t="s">
        <v>539</v>
      </c>
      <c r="B513" s="127" t="s">
        <v>40</v>
      </c>
      <c r="C513" s="130"/>
      <c r="D513" s="127" t="s">
        <v>556</v>
      </c>
      <c r="E513" s="131"/>
      <c r="F513" s="127"/>
      <c r="G513" s="131"/>
      <c r="H513" s="131"/>
      <c r="I513" s="129"/>
      <c r="J513" s="130"/>
    </row>
    <row r="514" spans="1:10" s="27" customFormat="1" ht="21.75">
      <c r="A514" s="127" t="s">
        <v>540</v>
      </c>
      <c r="B514" s="127"/>
      <c r="C514" s="130"/>
      <c r="D514" s="127"/>
      <c r="E514" s="131"/>
      <c r="F514" s="127"/>
      <c r="G514" s="127"/>
      <c r="H514" s="131"/>
      <c r="I514" s="129"/>
      <c r="J514" s="130"/>
    </row>
    <row r="515" spans="1:10" s="27" customFormat="1" ht="21.75">
      <c r="A515" s="13"/>
      <c r="B515" s="13"/>
      <c r="C515" s="130"/>
      <c r="D515" s="127"/>
      <c r="E515" s="131"/>
      <c r="F515" s="127"/>
      <c r="G515" s="127"/>
      <c r="H515" s="131"/>
      <c r="I515" s="129"/>
      <c r="J515" s="130"/>
    </row>
    <row r="516" spans="1:10" s="27" customFormat="1" ht="21.75">
      <c r="A516" s="13" t="s">
        <v>634</v>
      </c>
      <c r="B516" s="127" t="s">
        <v>498</v>
      </c>
      <c r="C516" s="130" t="s">
        <v>549</v>
      </c>
      <c r="D516" s="127" t="s">
        <v>557</v>
      </c>
      <c r="E516" s="128">
        <v>6680</v>
      </c>
      <c r="F516" s="127"/>
      <c r="G516" s="127"/>
      <c r="H516" s="128">
        <v>6680</v>
      </c>
      <c r="I516" s="129"/>
      <c r="J516" s="130" t="s">
        <v>20</v>
      </c>
    </row>
    <row r="517" spans="1:10" s="27" customFormat="1" ht="21.75">
      <c r="A517" s="13"/>
      <c r="B517" s="13"/>
      <c r="C517" s="130"/>
      <c r="D517" s="127"/>
      <c r="E517" s="127"/>
      <c r="F517" s="127"/>
      <c r="G517" s="127"/>
      <c r="H517" s="127"/>
      <c r="I517" s="129"/>
      <c r="J517" s="130"/>
    </row>
    <row r="518" spans="1:10" s="27" customFormat="1" ht="21.75">
      <c r="A518" s="127" t="s">
        <v>541</v>
      </c>
      <c r="B518" s="127" t="s">
        <v>497</v>
      </c>
      <c r="C518" s="130" t="s">
        <v>550</v>
      </c>
      <c r="D518" s="127" t="s">
        <v>558</v>
      </c>
      <c r="E518" s="128">
        <v>9600</v>
      </c>
      <c r="F518" s="127"/>
      <c r="G518" s="127"/>
      <c r="H518" s="128">
        <v>9600</v>
      </c>
      <c r="I518" s="129"/>
      <c r="J518" s="130" t="s">
        <v>20</v>
      </c>
    </row>
    <row r="519" spans="1:10" s="27" customFormat="1" ht="21.75">
      <c r="A519" s="127"/>
      <c r="B519" s="127"/>
      <c r="C519" s="130"/>
      <c r="D519" s="127"/>
      <c r="E519" s="128"/>
      <c r="F519" s="127"/>
      <c r="G519" s="127"/>
      <c r="H519" s="128"/>
      <c r="I519" s="129"/>
      <c r="J519" s="130"/>
    </row>
    <row r="520" spans="1:10" s="27" customFormat="1" ht="21.75">
      <c r="A520" s="13"/>
      <c r="B520" s="13"/>
      <c r="C520" s="130"/>
      <c r="D520" s="127"/>
      <c r="E520" s="131"/>
      <c r="F520" s="127"/>
      <c r="G520" s="127"/>
      <c r="H520" s="131"/>
      <c r="I520" s="129"/>
      <c r="J520" s="127"/>
    </row>
    <row r="521" spans="1:10" s="27" customFormat="1" ht="21.75">
      <c r="A521" s="127" t="s">
        <v>542</v>
      </c>
      <c r="B521" s="127" t="s">
        <v>475</v>
      </c>
      <c r="C521" s="130" t="s">
        <v>551</v>
      </c>
      <c r="D521" s="127" t="s">
        <v>41</v>
      </c>
      <c r="E521" s="128">
        <v>15526</v>
      </c>
      <c r="F521" s="127"/>
      <c r="G521" s="127"/>
      <c r="H521" s="128">
        <v>15526</v>
      </c>
      <c r="I521" s="129"/>
      <c r="J521" s="130" t="s">
        <v>20</v>
      </c>
    </row>
    <row r="522" spans="1:10" s="27" customFormat="1" ht="21.75">
      <c r="A522" s="13"/>
      <c r="B522" s="13"/>
      <c r="C522" s="130"/>
      <c r="E522" s="127"/>
      <c r="F522" s="127"/>
      <c r="G522" s="127"/>
      <c r="H522" s="131"/>
      <c r="I522" s="129"/>
      <c r="J522" s="127"/>
    </row>
    <row r="523" spans="1:10" s="27" customFormat="1" ht="21.75">
      <c r="A523" s="127" t="s">
        <v>543</v>
      </c>
      <c r="B523" s="127" t="s">
        <v>497</v>
      </c>
      <c r="C523" s="130" t="s">
        <v>552</v>
      </c>
      <c r="D523" s="127" t="s">
        <v>559</v>
      </c>
      <c r="E523" s="128">
        <v>20000</v>
      </c>
      <c r="F523" s="128">
        <v>36820</v>
      </c>
      <c r="G523" s="127"/>
      <c r="H523" s="128">
        <v>56820</v>
      </c>
      <c r="I523" s="129"/>
      <c r="J523" s="130" t="s">
        <v>20</v>
      </c>
    </row>
    <row r="524" spans="1:10" s="27" customFormat="1" ht="21.75">
      <c r="A524" s="238"/>
      <c r="B524" s="238"/>
      <c r="C524" s="246"/>
      <c r="D524" s="238"/>
      <c r="E524" s="247"/>
      <c r="F524" s="238"/>
      <c r="G524" s="238"/>
      <c r="H524" s="238"/>
      <c r="I524" s="240"/>
      <c r="J524" s="241">
        <v>35</v>
      </c>
    </row>
    <row r="525" spans="1:10" s="89" customFormat="1" ht="21.75">
      <c r="A525" s="262" t="s">
        <v>0</v>
      </c>
      <c r="B525" s="262" t="s">
        <v>1</v>
      </c>
      <c r="C525" s="85" t="s">
        <v>9</v>
      </c>
      <c r="D525" s="262" t="s">
        <v>2</v>
      </c>
      <c r="E525" s="275" t="s">
        <v>3</v>
      </c>
      <c r="F525" s="275"/>
      <c r="G525" s="275"/>
      <c r="H525" s="275"/>
      <c r="I525" s="275" t="s">
        <v>6</v>
      </c>
      <c r="J525" s="275"/>
    </row>
    <row r="526" spans="1:10" s="89" customFormat="1" ht="21.75">
      <c r="A526" s="265"/>
      <c r="B526" s="265"/>
      <c r="C526" s="9" t="s">
        <v>10</v>
      </c>
      <c r="D526" s="265"/>
      <c r="E526" s="9" t="s">
        <v>8</v>
      </c>
      <c r="F526" s="9" t="s">
        <v>3</v>
      </c>
      <c r="G526" s="265" t="s">
        <v>4</v>
      </c>
      <c r="H526" s="265" t="s">
        <v>5</v>
      </c>
      <c r="I526" s="265" t="s">
        <v>7</v>
      </c>
      <c r="J526" s="9" t="s">
        <v>15</v>
      </c>
    </row>
    <row r="527" spans="1:10" s="89" customFormat="1" ht="21.75">
      <c r="A527" s="276"/>
      <c r="B527" s="276"/>
      <c r="C527" s="11" t="s">
        <v>11</v>
      </c>
      <c r="D527" s="276"/>
      <c r="E527" s="11" t="s">
        <v>12</v>
      </c>
      <c r="F527" s="11" t="s">
        <v>14</v>
      </c>
      <c r="G527" s="276"/>
      <c r="H527" s="276"/>
      <c r="I527" s="276"/>
      <c r="J527" s="11" t="s">
        <v>16</v>
      </c>
    </row>
    <row r="528" spans="1:10" s="27" customFormat="1" ht="21.75">
      <c r="A528" s="127" t="s">
        <v>560</v>
      </c>
      <c r="B528" s="127" t="s">
        <v>499</v>
      </c>
      <c r="C528" s="130" t="s">
        <v>570</v>
      </c>
      <c r="D528" s="127" t="s">
        <v>576</v>
      </c>
      <c r="E528" s="128">
        <v>70105</v>
      </c>
      <c r="F528" s="129"/>
      <c r="G528" s="127"/>
      <c r="H528" s="128">
        <v>70105</v>
      </c>
      <c r="I528" s="129"/>
      <c r="J528" s="130" t="s">
        <v>20</v>
      </c>
    </row>
    <row r="529" spans="1:10" s="27" customFormat="1" ht="21.75">
      <c r="A529" s="127"/>
      <c r="B529" s="127"/>
      <c r="C529" s="130"/>
      <c r="D529" s="127"/>
      <c r="E529" s="131"/>
      <c r="F529" s="129"/>
      <c r="G529" s="127"/>
      <c r="H529" s="131"/>
      <c r="I529" s="129"/>
      <c r="J529" s="127"/>
    </row>
    <row r="530" spans="1:10" s="27" customFormat="1" ht="21.75">
      <c r="A530" s="13"/>
      <c r="B530" s="127"/>
      <c r="C530" s="130"/>
      <c r="D530" s="127"/>
      <c r="E530" s="131"/>
      <c r="F530" s="129"/>
      <c r="G530" s="127"/>
      <c r="H530" s="131"/>
      <c r="I530" s="129"/>
      <c r="J530" s="130"/>
    </row>
    <row r="531" spans="1:10" s="27" customFormat="1" ht="21.75">
      <c r="A531" s="127" t="s">
        <v>561</v>
      </c>
      <c r="B531" s="127" t="s">
        <v>92</v>
      </c>
      <c r="C531" s="130" t="s">
        <v>571</v>
      </c>
      <c r="D531" s="127" t="s">
        <v>577</v>
      </c>
      <c r="E531" s="131"/>
      <c r="F531" s="129"/>
      <c r="G531" s="128">
        <v>25000</v>
      </c>
      <c r="H531" s="128">
        <v>25000</v>
      </c>
      <c r="I531" s="129"/>
      <c r="J531" s="130" t="s">
        <v>20</v>
      </c>
    </row>
    <row r="532" spans="1:10" s="27" customFormat="1" ht="21.75">
      <c r="A532" s="127" t="s">
        <v>562</v>
      </c>
      <c r="B532" s="127"/>
      <c r="C532" s="130"/>
      <c r="D532" s="127" t="s">
        <v>578</v>
      </c>
      <c r="E532" s="131"/>
      <c r="F532" s="129"/>
      <c r="G532" s="131"/>
      <c r="H532" s="131"/>
      <c r="I532" s="129"/>
      <c r="J532" s="130"/>
    </row>
    <row r="533" spans="1:10" s="27" customFormat="1" ht="21.75">
      <c r="A533" s="13"/>
      <c r="B533" s="127"/>
      <c r="C533" s="130"/>
      <c r="D533" s="127"/>
      <c r="E533" s="131"/>
      <c r="F533" s="129"/>
      <c r="G533" s="131"/>
      <c r="H533" s="131"/>
      <c r="I533" s="129"/>
      <c r="J533" s="130"/>
    </row>
    <row r="534" spans="1:10" s="27" customFormat="1" ht="43.5">
      <c r="A534" s="127" t="s">
        <v>563</v>
      </c>
      <c r="B534" s="127" t="s">
        <v>473</v>
      </c>
      <c r="C534" s="130" t="s">
        <v>572</v>
      </c>
      <c r="D534" s="127" t="s">
        <v>42</v>
      </c>
      <c r="E534" s="131"/>
      <c r="F534" s="129"/>
      <c r="G534" s="128">
        <v>30000</v>
      </c>
      <c r="H534" s="128">
        <v>30000</v>
      </c>
      <c r="I534" s="129"/>
      <c r="J534" s="130" t="s">
        <v>20</v>
      </c>
    </row>
    <row r="535" spans="1:10" s="27" customFormat="1" ht="21.75">
      <c r="A535" s="127"/>
      <c r="B535" s="127"/>
      <c r="C535" s="130"/>
      <c r="D535" s="127"/>
      <c r="E535" s="131"/>
      <c r="F535" s="129"/>
      <c r="G535" s="128"/>
      <c r="H535" s="128"/>
      <c r="I535" s="129"/>
      <c r="J535" s="130"/>
    </row>
    <row r="536" spans="1:10" s="27" customFormat="1" ht="21.75">
      <c r="A536" s="127" t="s">
        <v>564</v>
      </c>
      <c r="B536" s="127" t="s">
        <v>523</v>
      </c>
      <c r="C536" s="130" t="s">
        <v>573</v>
      </c>
      <c r="D536" s="132">
        <v>18213</v>
      </c>
      <c r="E536" s="131"/>
      <c r="F536" s="129"/>
      <c r="G536" s="128">
        <v>1850</v>
      </c>
      <c r="H536" s="128">
        <v>1850</v>
      </c>
      <c r="I536" s="129"/>
      <c r="J536" s="130" t="s">
        <v>20</v>
      </c>
    </row>
    <row r="537" spans="1:10" s="27" customFormat="1" ht="21.75">
      <c r="A537" s="127"/>
      <c r="B537" s="127"/>
      <c r="C537" s="130"/>
      <c r="D537" s="127"/>
      <c r="E537" s="131"/>
      <c r="F537" s="129"/>
      <c r="G537" s="127"/>
      <c r="H537" s="127"/>
      <c r="I537" s="129"/>
      <c r="J537" s="130"/>
    </row>
    <row r="538" spans="1:10" s="27" customFormat="1" ht="21.75">
      <c r="A538" s="127" t="s">
        <v>565</v>
      </c>
      <c r="B538" s="127" t="s">
        <v>43</v>
      </c>
      <c r="C538" s="130"/>
      <c r="D538" s="127" t="s">
        <v>579</v>
      </c>
      <c r="E538" s="128">
        <v>119789</v>
      </c>
      <c r="F538" s="129"/>
      <c r="G538" s="127"/>
      <c r="H538" s="128">
        <v>119789</v>
      </c>
      <c r="I538" s="129"/>
      <c r="J538" s="130" t="s">
        <v>20</v>
      </c>
    </row>
    <row r="539" spans="1:10" s="27" customFormat="1" ht="21.75">
      <c r="A539" s="127"/>
      <c r="B539" s="127"/>
      <c r="C539" s="130"/>
      <c r="D539" s="127"/>
      <c r="E539" s="131"/>
      <c r="F539" s="129"/>
      <c r="G539" s="127"/>
      <c r="H539" s="131"/>
      <c r="I539" s="129"/>
      <c r="J539" s="130"/>
    </row>
    <row r="540" spans="1:10" s="27" customFormat="1" ht="21.75">
      <c r="A540" s="127" t="s">
        <v>566</v>
      </c>
      <c r="B540" s="127" t="s">
        <v>497</v>
      </c>
      <c r="C540" s="130" t="s">
        <v>574</v>
      </c>
      <c r="D540" s="127" t="s">
        <v>219</v>
      </c>
      <c r="E540" s="128">
        <v>39100</v>
      </c>
      <c r="F540" s="129"/>
      <c r="G540" s="127"/>
      <c r="H540" s="128">
        <v>39100</v>
      </c>
      <c r="I540" s="129"/>
      <c r="J540" s="130" t="s">
        <v>20</v>
      </c>
    </row>
    <row r="541" spans="1:10" s="27" customFormat="1" ht="21.75">
      <c r="A541" s="127"/>
      <c r="B541" s="127" t="s">
        <v>475</v>
      </c>
      <c r="C541" s="130"/>
      <c r="D541" s="127"/>
      <c r="E541" s="131"/>
      <c r="F541" s="129"/>
      <c r="G541" s="127"/>
      <c r="H541" s="131"/>
      <c r="I541" s="129"/>
      <c r="J541" s="130"/>
    </row>
    <row r="542" spans="1:10" s="27" customFormat="1" ht="21.75">
      <c r="A542" s="127" t="s">
        <v>567</v>
      </c>
      <c r="B542" s="127" t="s">
        <v>477</v>
      </c>
      <c r="C542" s="130" t="s">
        <v>575</v>
      </c>
      <c r="D542" s="127" t="s">
        <v>580</v>
      </c>
      <c r="E542" s="128">
        <v>27200</v>
      </c>
      <c r="F542" s="129"/>
      <c r="G542" s="127"/>
      <c r="H542" s="128">
        <v>27200</v>
      </c>
      <c r="I542" s="129"/>
      <c r="J542" s="130" t="s">
        <v>20</v>
      </c>
    </row>
    <row r="543" spans="1:10" s="27" customFormat="1" ht="21.75">
      <c r="A543" s="127"/>
      <c r="B543" s="127"/>
      <c r="C543" s="130"/>
      <c r="D543" s="127"/>
      <c r="E543" s="131"/>
      <c r="F543" s="129"/>
      <c r="G543" s="127"/>
      <c r="H543" s="131"/>
      <c r="I543" s="129"/>
      <c r="J543" s="130"/>
    </row>
    <row r="544" spans="1:10" s="27" customFormat="1" ht="21.75">
      <c r="A544" s="127" t="s">
        <v>568</v>
      </c>
      <c r="B544" s="127" t="s">
        <v>499</v>
      </c>
      <c r="C544" s="130" t="s">
        <v>508</v>
      </c>
      <c r="D544" s="127" t="s">
        <v>45</v>
      </c>
      <c r="E544" s="128">
        <v>9465</v>
      </c>
      <c r="F544" s="129"/>
      <c r="G544" s="127"/>
      <c r="H544" s="128">
        <v>9465</v>
      </c>
      <c r="I544" s="129"/>
      <c r="J544" s="130" t="s">
        <v>20</v>
      </c>
    </row>
    <row r="545" spans="1:10" s="27" customFormat="1" ht="21.75">
      <c r="A545" s="127" t="s">
        <v>569</v>
      </c>
      <c r="B545" s="127"/>
      <c r="C545" s="130"/>
      <c r="D545" s="127"/>
      <c r="E545" s="127"/>
      <c r="F545" s="129"/>
      <c r="G545" s="127"/>
      <c r="H545" s="127"/>
      <c r="I545" s="129"/>
      <c r="J545" s="130"/>
    </row>
    <row r="546" spans="1:10" s="27" customFormat="1" ht="21.75">
      <c r="A546" s="127"/>
      <c r="B546" s="127"/>
      <c r="C546" s="127"/>
      <c r="D546" s="127"/>
      <c r="E546" s="131"/>
      <c r="F546" s="129"/>
      <c r="G546" s="127"/>
      <c r="H546" s="127"/>
      <c r="I546" s="129"/>
      <c r="J546" s="130"/>
    </row>
    <row r="547" spans="1:10" s="27" customFormat="1" ht="21.75">
      <c r="A547" s="127" t="s">
        <v>581</v>
      </c>
      <c r="B547" s="127" t="s">
        <v>92</v>
      </c>
      <c r="C547" s="130" t="s">
        <v>588</v>
      </c>
      <c r="D547" s="127" t="s">
        <v>595</v>
      </c>
      <c r="E547" s="128">
        <v>6000</v>
      </c>
      <c r="F547" s="129"/>
      <c r="G547" s="127"/>
      <c r="H547" s="128">
        <v>6000</v>
      </c>
      <c r="I547" s="129"/>
      <c r="J547" s="130" t="s">
        <v>20</v>
      </c>
    </row>
    <row r="548" spans="1:10" s="27" customFormat="1" ht="21.75">
      <c r="A548" s="238"/>
      <c r="B548" s="238"/>
      <c r="C548" s="246"/>
      <c r="D548" s="238"/>
      <c r="E548" s="246"/>
      <c r="F548" s="240"/>
      <c r="G548" s="238"/>
      <c r="H548" s="246"/>
      <c r="I548" s="240"/>
      <c r="J548" s="241">
        <v>36</v>
      </c>
    </row>
    <row r="549" spans="1:10" s="89" customFormat="1" ht="21.75">
      <c r="A549" s="262" t="s">
        <v>0</v>
      </c>
      <c r="B549" s="262" t="s">
        <v>1</v>
      </c>
      <c r="C549" s="85" t="s">
        <v>9</v>
      </c>
      <c r="D549" s="262" t="s">
        <v>2</v>
      </c>
      <c r="E549" s="275" t="s">
        <v>3</v>
      </c>
      <c r="F549" s="275"/>
      <c r="G549" s="275"/>
      <c r="H549" s="275"/>
      <c r="I549" s="275" t="s">
        <v>6</v>
      </c>
      <c r="J549" s="275"/>
    </row>
    <row r="550" spans="1:10" s="89" customFormat="1" ht="21.75">
      <c r="A550" s="265"/>
      <c r="B550" s="265"/>
      <c r="C550" s="9" t="s">
        <v>10</v>
      </c>
      <c r="D550" s="265"/>
      <c r="E550" s="9" t="s">
        <v>8</v>
      </c>
      <c r="F550" s="9" t="s">
        <v>3</v>
      </c>
      <c r="G550" s="265" t="s">
        <v>4</v>
      </c>
      <c r="H550" s="265" t="s">
        <v>5</v>
      </c>
      <c r="I550" s="265" t="s">
        <v>7</v>
      </c>
      <c r="J550" s="9" t="s">
        <v>15</v>
      </c>
    </row>
    <row r="551" spans="1:10" s="89" customFormat="1" ht="21.75">
      <c r="A551" s="276"/>
      <c r="B551" s="276"/>
      <c r="C551" s="11" t="s">
        <v>11</v>
      </c>
      <c r="D551" s="276"/>
      <c r="E551" s="11" t="s">
        <v>12</v>
      </c>
      <c r="F551" s="11" t="s">
        <v>14</v>
      </c>
      <c r="G551" s="276"/>
      <c r="H551" s="276"/>
      <c r="I551" s="276"/>
      <c r="J551" s="11" t="s">
        <v>16</v>
      </c>
    </row>
    <row r="552" spans="1:10" s="27" customFormat="1" ht="43.5">
      <c r="A552" s="127" t="s">
        <v>582</v>
      </c>
      <c r="B552" s="127" t="s">
        <v>524</v>
      </c>
      <c r="C552" s="130" t="s">
        <v>589</v>
      </c>
      <c r="D552" s="127" t="s">
        <v>596</v>
      </c>
      <c r="E552" s="128">
        <v>8651</v>
      </c>
      <c r="F552" s="129"/>
      <c r="G552" s="127"/>
      <c r="H552" s="128">
        <v>8651</v>
      </c>
      <c r="I552" s="129"/>
      <c r="J552" s="130" t="s">
        <v>20</v>
      </c>
    </row>
    <row r="553" spans="1:10" s="27" customFormat="1" ht="21.75">
      <c r="A553" s="127"/>
      <c r="B553" s="127"/>
      <c r="C553" s="130"/>
      <c r="D553" s="127"/>
      <c r="E553" s="131"/>
      <c r="F553" s="129"/>
      <c r="G553" s="127"/>
      <c r="H553" s="131"/>
      <c r="I553" s="129"/>
      <c r="J553" s="130"/>
    </row>
    <row r="554" spans="1:10" s="27" customFormat="1" ht="21.75">
      <c r="A554" s="127" t="s">
        <v>583</v>
      </c>
      <c r="B554" s="127" t="s">
        <v>545</v>
      </c>
      <c r="C554" s="130" t="s">
        <v>590</v>
      </c>
      <c r="D554" s="127" t="s">
        <v>46</v>
      </c>
      <c r="E554" s="128">
        <v>10000</v>
      </c>
      <c r="F554" s="129"/>
      <c r="G554" s="128">
        <v>14370</v>
      </c>
      <c r="H554" s="128">
        <v>24370</v>
      </c>
      <c r="I554" s="129"/>
      <c r="J554" s="130" t="s">
        <v>20</v>
      </c>
    </row>
    <row r="555" spans="1:10" s="27" customFormat="1" ht="21.75">
      <c r="A555" s="127"/>
      <c r="B555" s="127"/>
      <c r="C555" s="130"/>
      <c r="D555" s="127"/>
      <c r="E555" s="131"/>
      <c r="F555" s="129"/>
      <c r="G555" s="131"/>
      <c r="H555" s="131"/>
      <c r="I555" s="129"/>
      <c r="J555" s="130"/>
    </row>
    <row r="556" spans="1:10" s="27" customFormat="1" ht="43.5">
      <c r="A556" s="127" t="s">
        <v>584</v>
      </c>
      <c r="B556" s="127" t="s">
        <v>474</v>
      </c>
      <c r="C556" s="130" t="s">
        <v>591</v>
      </c>
      <c r="D556" s="127" t="s">
        <v>597</v>
      </c>
      <c r="E556" s="128">
        <v>11800</v>
      </c>
      <c r="F556" s="129"/>
      <c r="G556" s="128">
        <v>25000</v>
      </c>
      <c r="H556" s="128">
        <v>36800</v>
      </c>
      <c r="I556" s="129"/>
      <c r="J556" s="130" t="s">
        <v>20</v>
      </c>
    </row>
    <row r="557" spans="1:10" s="27" customFormat="1" ht="21.75">
      <c r="A557" s="127"/>
      <c r="B557" s="127"/>
      <c r="C557" s="130"/>
      <c r="D557" s="127"/>
      <c r="E557" s="128"/>
      <c r="F557" s="129"/>
      <c r="G557" s="128"/>
      <c r="H557" s="128"/>
      <c r="I557" s="129"/>
      <c r="J557" s="130"/>
    </row>
    <row r="558" spans="1:10" s="27" customFormat="1" ht="21.75">
      <c r="A558" s="127" t="s">
        <v>585</v>
      </c>
      <c r="B558" s="127" t="s">
        <v>523</v>
      </c>
      <c r="C558" s="130" t="s">
        <v>592</v>
      </c>
      <c r="D558" s="132">
        <v>18269</v>
      </c>
      <c r="E558" s="128">
        <v>1710</v>
      </c>
      <c r="F558" s="129"/>
      <c r="G558" s="131"/>
      <c r="H558" s="128">
        <v>1710</v>
      </c>
      <c r="I558" s="129"/>
      <c r="J558" s="130" t="s">
        <v>20</v>
      </c>
    </row>
    <row r="559" spans="1:10" s="27" customFormat="1" ht="21.75">
      <c r="A559" s="127"/>
      <c r="B559" s="127"/>
      <c r="C559" s="130"/>
      <c r="D559" s="127"/>
      <c r="E559" s="131"/>
      <c r="F559" s="129"/>
      <c r="G559" s="131"/>
      <c r="H559" s="131"/>
      <c r="I559" s="129"/>
      <c r="J559" s="130"/>
    </row>
    <row r="560" spans="1:10" s="27" customFormat="1" ht="21.75">
      <c r="A560" s="127" t="s">
        <v>586</v>
      </c>
      <c r="B560" s="127" t="s">
        <v>523</v>
      </c>
      <c r="C560" s="130" t="s">
        <v>593</v>
      </c>
      <c r="D560" s="127" t="s">
        <v>598</v>
      </c>
      <c r="E560" s="131">
        <v>498</v>
      </c>
      <c r="F560" s="129"/>
      <c r="G560" s="131"/>
      <c r="H560" s="131">
        <v>498</v>
      </c>
      <c r="I560" s="129"/>
      <c r="J560" s="130" t="s">
        <v>20</v>
      </c>
    </row>
    <row r="561" spans="1:10" s="27" customFormat="1" ht="21.75">
      <c r="A561" s="127"/>
      <c r="B561" s="127"/>
      <c r="C561" s="130"/>
      <c r="D561" s="127" t="s">
        <v>599</v>
      </c>
      <c r="E561" s="131"/>
      <c r="F561" s="129"/>
      <c r="G561" s="127"/>
      <c r="H561" s="131"/>
      <c r="I561" s="129"/>
      <c r="J561" s="127"/>
    </row>
    <row r="562" spans="1:10" s="27" customFormat="1" ht="21.75">
      <c r="A562" s="127"/>
      <c r="B562" s="127"/>
      <c r="C562" s="130"/>
      <c r="D562" s="127"/>
      <c r="E562" s="131"/>
      <c r="F562" s="129"/>
      <c r="G562" s="127"/>
      <c r="H562" s="131"/>
      <c r="I562" s="129"/>
      <c r="J562" s="130"/>
    </row>
    <row r="563" spans="1:10" s="27" customFormat="1" ht="43.5">
      <c r="A563" s="127" t="s">
        <v>587</v>
      </c>
      <c r="B563" s="127" t="s">
        <v>92</v>
      </c>
      <c r="C563" s="130" t="s">
        <v>594</v>
      </c>
      <c r="D563" s="127"/>
      <c r="E563" s="128">
        <v>1300000</v>
      </c>
      <c r="F563" s="129"/>
      <c r="G563" s="127"/>
      <c r="H563" s="128">
        <v>1300000</v>
      </c>
      <c r="I563" s="129"/>
      <c r="J563" s="130" t="s">
        <v>20</v>
      </c>
    </row>
    <row r="564" spans="1:10" s="27" customFormat="1" ht="21.75">
      <c r="A564" s="127"/>
      <c r="B564" s="127"/>
      <c r="C564" s="130"/>
      <c r="D564" s="127"/>
      <c r="E564" s="128"/>
      <c r="F564" s="129"/>
      <c r="G564" s="127"/>
      <c r="H564" s="128"/>
      <c r="I564" s="129"/>
      <c r="J564" s="127"/>
    </row>
    <row r="565" spans="1:10" s="27" customFormat="1" ht="43.5">
      <c r="A565" s="127" t="s">
        <v>600</v>
      </c>
      <c r="B565" s="127" t="s">
        <v>523</v>
      </c>
      <c r="C565" s="130" t="s">
        <v>508</v>
      </c>
      <c r="D565" s="127" t="s">
        <v>612</v>
      </c>
      <c r="E565" s="128">
        <v>2446</v>
      </c>
      <c r="F565" s="129"/>
      <c r="G565" s="129"/>
      <c r="H565" s="128">
        <v>2446</v>
      </c>
      <c r="I565" s="129"/>
      <c r="J565" s="130" t="s">
        <v>20</v>
      </c>
    </row>
    <row r="566" spans="1:10" s="27" customFormat="1" ht="21.75">
      <c r="A566" s="127"/>
      <c r="B566" s="127"/>
      <c r="C566" s="130"/>
      <c r="D566" s="127"/>
      <c r="E566" s="128"/>
      <c r="F566" s="129"/>
      <c r="G566" s="129"/>
      <c r="H566" s="128"/>
      <c r="I566" s="129"/>
      <c r="J566" s="130"/>
    </row>
    <row r="567" spans="1:10" s="27" customFormat="1" ht="21.75">
      <c r="A567" s="127" t="s">
        <v>601</v>
      </c>
      <c r="B567" s="127" t="s">
        <v>524</v>
      </c>
      <c r="C567" s="130" t="s">
        <v>608</v>
      </c>
      <c r="D567" s="127" t="s">
        <v>613</v>
      </c>
      <c r="E567" s="131">
        <v>500</v>
      </c>
      <c r="F567" s="129"/>
      <c r="G567" s="129"/>
      <c r="H567" s="131">
        <v>500</v>
      </c>
      <c r="I567" s="129"/>
      <c r="J567" s="130" t="s">
        <v>20</v>
      </c>
    </row>
    <row r="568" spans="1:10" s="27" customFormat="1" ht="21.75">
      <c r="A568" s="127"/>
      <c r="B568" s="127"/>
      <c r="C568" s="130"/>
      <c r="D568" s="127"/>
      <c r="E568" s="244"/>
      <c r="F568" s="129"/>
      <c r="G568" s="129"/>
      <c r="H568" s="244"/>
      <c r="I568" s="129"/>
      <c r="J568" s="130"/>
    </row>
    <row r="569" spans="1:10" s="27" customFormat="1" ht="21.75">
      <c r="A569" s="238"/>
      <c r="B569" s="238"/>
      <c r="C569" s="246"/>
      <c r="D569" s="238"/>
      <c r="E569" s="248"/>
      <c r="F569" s="240"/>
      <c r="G569" s="240"/>
      <c r="H569" s="248"/>
      <c r="I569" s="240"/>
      <c r="J569" s="241">
        <v>37</v>
      </c>
    </row>
    <row r="570" spans="1:10" s="89" customFormat="1" ht="21.75">
      <c r="A570" s="262" t="s">
        <v>0</v>
      </c>
      <c r="B570" s="262" t="s">
        <v>1</v>
      </c>
      <c r="C570" s="85" t="s">
        <v>9</v>
      </c>
      <c r="D570" s="262" t="s">
        <v>2</v>
      </c>
      <c r="E570" s="275" t="s">
        <v>3</v>
      </c>
      <c r="F570" s="275"/>
      <c r="G570" s="275"/>
      <c r="H570" s="275"/>
      <c r="I570" s="275" t="s">
        <v>6</v>
      </c>
      <c r="J570" s="275"/>
    </row>
    <row r="571" spans="1:10" s="89" customFormat="1" ht="21.75">
      <c r="A571" s="265"/>
      <c r="B571" s="265"/>
      <c r="C571" s="9" t="s">
        <v>10</v>
      </c>
      <c r="D571" s="265"/>
      <c r="E571" s="9" t="s">
        <v>8</v>
      </c>
      <c r="F571" s="9" t="s">
        <v>3</v>
      </c>
      <c r="G571" s="265" t="s">
        <v>4</v>
      </c>
      <c r="H571" s="265" t="s">
        <v>5</v>
      </c>
      <c r="I571" s="265" t="s">
        <v>7</v>
      </c>
      <c r="J571" s="9" t="s">
        <v>15</v>
      </c>
    </row>
    <row r="572" spans="1:10" s="89" customFormat="1" ht="21.75">
      <c r="A572" s="276"/>
      <c r="B572" s="276"/>
      <c r="C572" s="11" t="s">
        <v>11</v>
      </c>
      <c r="D572" s="276"/>
      <c r="E572" s="11" t="s">
        <v>12</v>
      </c>
      <c r="F572" s="11" t="s">
        <v>14</v>
      </c>
      <c r="G572" s="276"/>
      <c r="H572" s="276"/>
      <c r="I572" s="276"/>
      <c r="J572" s="11" t="s">
        <v>16</v>
      </c>
    </row>
    <row r="573" spans="1:10" s="27" customFormat="1" ht="21.75">
      <c r="A573" s="127" t="s">
        <v>602</v>
      </c>
      <c r="B573" s="127" t="s">
        <v>478</v>
      </c>
      <c r="C573" s="130" t="s">
        <v>528</v>
      </c>
      <c r="D573" s="127" t="s">
        <v>614</v>
      </c>
      <c r="E573" s="128">
        <v>54398</v>
      </c>
      <c r="F573" s="129"/>
      <c r="G573" s="129"/>
      <c r="H573" s="128">
        <v>54398</v>
      </c>
      <c r="I573" s="129"/>
      <c r="J573" s="130" t="s">
        <v>20</v>
      </c>
    </row>
    <row r="574" spans="1:10" s="27" customFormat="1" ht="21.75">
      <c r="A574" s="127"/>
      <c r="B574" s="127"/>
      <c r="C574" s="130"/>
      <c r="D574" s="127"/>
      <c r="E574" s="131"/>
      <c r="F574" s="129"/>
      <c r="G574" s="129"/>
      <c r="H574" s="131"/>
      <c r="I574" s="129"/>
      <c r="J574" s="127"/>
    </row>
    <row r="575" spans="1:10" s="27" customFormat="1" ht="21.75">
      <c r="A575" s="127" t="s">
        <v>48</v>
      </c>
      <c r="B575" s="127" t="s">
        <v>523</v>
      </c>
      <c r="C575" s="130" t="s">
        <v>609</v>
      </c>
      <c r="D575" s="127" t="s">
        <v>615</v>
      </c>
      <c r="E575" s="128">
        <v>2500</v>
      </c>
      <c r="F575" s="129"/>
      <c r="G575" s="129"/>
      <c r="H575" s="128">
        <v>2500</v>
      </c>
      <c r="I575" s="129"/>
      <c r="J575" s="130" t="s">
        <v>20</v>
      </c>
    </row>
    <row r="576" spans="1:10" s="27" customFormat="1" ht="21.75">
      <c r="A576" s="127"/>
      <c r="B576" s="127"/>
      <c r="C576" s="130"/>
      <c r="D576" s="127"/>
      <c r="E576" s="131"/>
      <c r="F576" s="129"/>
      <c r="G576" s="129"/>
      <c r="H576" s="131"/>
      <c r="I576" s="129"/>
      <c r="J576" s="127"/>
    </row>
    <row r="577" spans="1:10" s="27" customFormat="1" ht="21.75">
      <c r="A577" s="127" t="s">
        <v>603</v>
      </c>
      <c r="B577" s="127" t="s">
        <v>524</v>
      </c>
      <c r="C577" s="130"/>
      <c r="D577" s="127" t="s">
        <v>616</v>
      </c>
      <c r="E577" s="128">
        <v>7337</v>
      </c>
      <c r="F577" s="129"/>
      <c r="G577" s="129"/>
      <c r="H577" s="128">
        <v>7337</v>
      </c>
      <c r="I577" s="129"/>
      <c r="J577" s="130" t="s">
        <v>20</v>
      </c>
    </row>
    <row r="578" spans="1:10" s="27" customFormat="1" ht="21.75">
      <c r="A578" s="127"/>
      <c r="B578" s="127"/>
      <c r="C578" s="130"/>
      <c r="D578" s="127"/>
      <c r="E578" s="131"/>
      <c r="F578" s="129"/>
      <c r="G578" s="129"/>
      <c r="H578" s="131"/>
      <c r="I578" s="129"/>
      <c r="J578" s="127"/>
    </row>
    <row r="579" spans="1:10" s="27" customFormat="1" ht="21.75">
      <c r="A579" s="127" t="s">
        <v>604</v>
      </c>
      <c r="B579" s="127" t="s">
        <v>607</v>
      </c>
      <c r="C579" s="130"/>
      <c r="D579" s="127" t="s">
        <v>617</v>
      </c>
      <c r="E579" s="128">
        <v>32391</v>
      </c>
      <c r="F579" s="129"/>
      <c r="G579" s="129"/>
      <c r="H579" s="128">
        <v>32391</v>
      </c>
      <c r="I579" s="129"/>
      <c r="J579" s="130" t="s">
        <v>20</v>
      </c>
    </row>
    <row r="580" spans="1:10" s="27" customFormat="1" ht="21.75">
      <c r="A580" s="127"/>
      <c r="B580" s="127"/>
      <c r="C580" s="130"/>
      <c r="D580" s="127"/>
      <c r="E580" s="128"/>
      <c r="F580" s="129"/>
      <c r="G580" s="129"/>
      <c r="H580" s="128"/>
      <c r="I580" s="129"/>
      <c r="J580" s="130"/>
    </row>
    <row r="581" spans="1:10" s="27" customFormat="1" ht="21.75">
      <c r="A581" s="127" t="s">
        <v>637</v>
      </c>
      <c r="B581" s="127" t="s">
        <v>545</v>
      </c>
      <c r="C581" s="130" t="s">
        <v>610</v>
      </c>
      <c r="D581" s="127" t="s">
        <v>618</v>
      </c>
      <c r="E581" s="128">
        <v>19065</v>
      </c>
      <c r="F581" s="129"/>
      <c r="G581" s="129"/>
      <c r="H581" s="128">
        <v>19065</v>
      </c>
      <c r="I581" s="129"/>
      <c r="J581" s="130" t="s">
        <v>20</v>
      </c>
    </row>
    <row r="582" spans="1:10" s="27" customFormat="1" ht="16.5" customHeight="1">
      <c r="A582" s="127"/>
      <c r="B582" s="127"/>
      <c r="C582" s="130"/>
      <c r="D582" s="127"/>
      <c r="E582" s="131"/>
      <c r="F582" s="129"/>
      <c r="G582" s="129"/>
      <c r="H582" s="131"/>
      <c r="I582" s="129"/>
      <c r="J582" s="130"/>
    </row>
    <row r="583" spans="1:10" s="27" customFormat="1" ht="21.75">
      <c r="A583" s="127" t="s">
        <v>605</v>
      </c>
      <c r="B583" s="127" t="s">
        <v>524</v>
      </c>
      <c r="C583" s="130" t="s">
        <v>591</v>
      </c>
      <c r="D583" s="127" t="s">
        <v>618</v>
      </c>
      <c r="E583" s="128">
        <v>2500</v>
      </c>
      <c r="F583" s="129"/>
      <c r="G583" s="129"/>
      <c r="H583" s="128">
        <v>2500</v>
      </c>
      <c r="I583" s="129"/>
      <c r="J583" s="130" t="s">
        <v>20</v>
      </c>
    </row>
    <row r="584" spans="1:10" s="27" customFormat="1" ht="16.5" customHeight="1">
      <c r="A584" s="127"/>
      <c r="B584" s="127"/>
      <c r="C584" s="130"/>
      <c r="D584" s="127"/>
      <c r="E584" s="128"/>
      <c r="F584" s="129"/>
      <c r="G584" s="129"/>
      <c r="H584" s="128"/>
      <c r="I584" s="129"/>
      <c r="J584" s="130"/>
    </row>
    <row r="585" spans="1:10" s="27" customFormat="1" ht="21.75">
      <c r="A585" s="127" t="s">
        <v>606</v>
      </c>
      <c r="B585" s="127" t="s">
        <v>524</v>
      </c>
      <c r="C585" s="130" t="s">
        <v>611</v>
      </c>
      <c r="D585" s="127" t="s">
        <v>618</v>
      </c>
      <c r="E585" s="128">
        <v>10601</v>
      </c>
      <c r="F585" s="129"/>
      <c r="G585" s="129"/>
      <c r="H585" s="128">
        <v>10601</v>
      </c>
      <c r="I585" s="129"/>
      <c r="J585" s="130" t="s">
        <v>20</v>
      </c>
    </row>
    <row r="586" spans="1:10" s="27" customFormat="1" ht="16.5" customHeight="1">
      <c r="A586" s="127"/>
      <c r="B586" s="127"/>
      <c r="C586" s="130"/>
      <c r="D586" s="127"/>
      <c r="E586" s="128"/>
      <c r="F586" s="129"/>
      <c r="G586" s="129"/>
      <c r="H586" s="128"/>
      <c r="I586" s="129"/>
      <c r="J586" s="130"/>
    </row>
    <row r="587" spans="1:10" s="27" customFormat="1" ht="21.75">
      <c r="A587" s="127" t="s">
        <v>619</v>
      </c>
      <c r="B587" s="127" t="s">
        <v>626</v>
      </c>
      <c r="C587" s="130" t="s">
        <v>627</v>
      </c>
      <c r="D587" s="127" t="s">
        <v>631</v>
      </c>
      <c r="E587" s="128">
        <v>12923</v>
      </c>
      <c r="F587" s="129"/>
      <c r="G587" s="129"/>
      <c r="H587" s="128">
        <v>12923</v>
      </c>
      <c r="I587" s="129"/>
      <c r="J587" s="130" t="s">
        <v>20</v>
      </c>
    </row>
    <row r="588" spans="1:10" s="27" customFormat="1" ht="16.5" customHeight="1">
      <c r="A588" s="127"/>
      <c r="B588" s="127"/>
      <c r="C588" s="130"/>
      <c r="D588" s="127"/>
      <c r="E588" s="131"/>
      <c r="F588" s="129"/>
      <c r="G588" s="129"/>
      <c r="H588" s="127"/>
      <c r="I588" s="129"/>
      <c r="J588" s="130"/>
    </row>
    <row r="589" spans="1:10" s="27" customFormat="1" ht="43.5">
      <c r="A589" s="127" t="s">
        <v>620</v>
      </c>
      <c r="B589" s="127" t="s">
        <v>523</v>
      </c>
      <c r="C589" s="130" t="s">
        <v>628</v>
      </c>
      <c r="D589" s="135">
        <v>18332</v>
      </c>
      <c r="E589" s="131">
        <v>805</v>
      </c>
      <c r="F589" s="129"/>
      <c r="G589" s="129"/>
      <c r="H589" s="131">
        <v>805</v>
      </c>
      <c r="I589" s="129"/>
      <c r="J589" s="130" t="s">
        <v>20</v>
      </c>
    </row>
    <row r="590" spans="1:10" s="27" customFormat="1" ht="16.5" customHeight="1">
      <c r="A590" s="127"/>
      <c r="B590" s="127"/>
      <c r="C590" s="130"/>
      <c r="D590" s="135"/>
      <c r="E590" s="131"/>
      <c r="F590" s="129"/>
      <c r="G590" s="129"/>
      <c r="H590" s="131"/>
      <c r="I590" s="129"/>
      <c r="J590" s="127"/>
    </row>
    <row r="591" spans="1:10" s="27" customFormat="1" ht="21.75">
      <c r="A591" s="127" t="s">
        <v>621</v>
      </c>
      <c r="B591" s="127" t="s">
        <v>476</v>
      </c>
      <c r="C591" s="130"/>
      <c r="D591" s="127" t="s">
        <v>632</v>
      </c>
      <c r="E591" s="128">
        <v>12375</v>
      </c>
      <c r="F591" s="129"/>
      <c r="G591" s="129"/>
      <c r="H591" s="128">
        <v>12375</v>
      </c>
      <c r="I591" s="129"/>
      <c r="J591" s="130" t="s">
        <v>20</v>
      </c>
    </row>
    <row r="592" spans="1:10" s="27" customFormat="1" ht="16.5" customHeight="1">
      <c r="A592" s="127"/>
      <c r="B592" s="127"/>
      <c r="C592" s="130"/>
      <c r="D592" s="127"/>
      <c r="E592" s="131"/>
      <c r="F592" s="129"/>
      <c r="G592" s="129"/>
      <c r="H592" s="131"/>
      <c r="I592" s="129"/>
      <c r="J592" s="127"/>
    </row>
    <row r="593" spans="1:10" s="27" customFormat="1" ht="21" customHeight="1">
      <c r="A593" s="127" t="s">
        <v>622</v>
      </c>
      <c r="B593" s="127" t="s">
        <v>476</v>
      </c>
      <c r="C593" s="130" t="s">
        <v>528</v>
      </c>
      <c r="D593" s="127" t="s">
        <v>632</v>
      </c>
      <c r="E593" s="128">
        <v>48700</v>
      </c>
      <c r="F593" s="129"/>
      <c r="G593" s="129"/>
      <c r="H593" s="128">
        <v>48700</v>
      </c>
      <c r="I593" s="129"/>
      <c r="J593" s="130" t="s">
        <v>20</v>
      </c>
    </row>
    <row r="594" spans="1:10" s="27" customFormat="1" ht="21" customHeight="1">
      <c r="A594" s="238"/>
      <c r="B594" s="238"/>
      <c r="C594" s="246"/>
      <c r="D594" s="238"/>
      <c r="E594" s="239"/>
      <c r="F594" s="240"/>
      <c r="G594" s="240"/>
      <c r="H594" s="239"/>
      <c r="I594" s="240"/>
      <c r="J594" s="241">
        <v>38</v>
      </c>
    </row>
    <row r="595" spans="1:10" s="27" customFormat="1" ht="21" customHeight="1">
      <c r="A595" s="234"/>
      <c r="B595" s="234"/>
      <c r="C595" s="243"/>
      <c r="D595" s="234"/>
      <c r="E595" s="235"/>
      <c r="F595" s="236"/>
      <c r="G595" s="236"/>
      <c r="H595" s="235"/>
      <c r="I595" s="236"/>
      <c r="J595" s="237"/>
    </row>
    <row r="596" spans="1:10" s="89" customFormat="1" ht="21.75">
      <c r="A596" s="262" t="s">
        <v>0</v>
      </c>
      <c r="B596" s="262" t="s">
        <v>1</v>
      </c>
      <c r="C596" s="85" t="s">
        <v>9</v>
      </c>
      <c r="D596" s="262" t="s">
        <v>2</v>
      </c>
      <c r="E596" s="275" t="s">
        <v>3</v>
      </c>
      <c r="F596" s="275"/>
      <c r="G596" s="275"/>
      <c r="H596" s="275"/>
      <c r="I596" s="275" t="s">
        <v>6</v>
      </c>
      <c r="J596" s="275"/>
    </row>
    <row r="597" spans="1:10" s="89" customFormat="1" ht="21.75">
      <c r="A597" s="265"/>
      <c r="B597" s="265"/>
      <c r="C597" s="9" t="s">
        <v>10</v>
      </c>
      <c r="D597" s="265"/>
      <c r="E597" s="9" t="s">
        <v>8</v>
      </c>
      <c r="F597" s="9" t="s">
        <v>3</v>
      </c>
      <c r="G597" s="265" t="s">
        <v>4</v>
      </c>
      <c r="H597" s="265" t="s">
        <v>5</v>
      </c>
      <c r="I597" s="265" t="s">
        <v>7</v>
      </c>
      <c r="J597" s="9" t="s">
        <v>15</v>
      </c>
    </row>
    <row r="598" spans="1:10" s="89" customFormat="1" ht="21.75">
      <c r="A598" s="276"/>
      <c r="B598" s="276"/>
      <c r="C598" s="11" t="s">
        <v>11</v>
      </c>
      <c r="D598" s="276"/>
      <c r="E598" s="11" t="s">
        <v>12</v>
      </c>
      <c r="F598" s="11" t="s">
        <v>14</v>
      </c>
      <c r="G598" s="276"/>
      <c r="H598" s="276"/>
      <c r="I598" s="276"/>
      <c r="J598" s="11" t="s">
        <v>16</v>
      </c>
    </row>
    <row r="599" spans="1:10" s="27" customFormat="1" ht="43.5">
      <c r="A599" s="127" t="s">
        <v>623</v>
      </c>
      <c r="B599" s="127"/>
      <c r="C599" s="130" t="s">
        <v>629</v>
      </c>
      <c r="D599" s="132" t="s">
        <v>635</v>
      </c>
      <c r="E599" s="128">
        <v>32000</v>
      </c>
      <c r="F599" s="129"/>
      <c r="G599" s="129"/>
      <c r="H599" s="128">
        <v>32000</v>
      </c>
      <c r="I599" s="129"/>
      <c r="J599" s="130" t="s">
        <v>20</v>
      </c>
    </row>
    <row r="600" spans="1:10" s="27" customFormat="1" ht="21.75">
      <c r="A600" s="127"/>
      <c r="B600" s="127"/>
      <c r="C600" s="130"/>
      <c r="D600" s="132"/>
      <c r="E600" s="128"/>
      <c r="F600" s="129"/>
      <c r="G600" s="129"/>
      <c r="H600" s="128"/>
      <c r="I600" s="129"/>
      <c r="J600" s="130"/>
    </row>
    <row r="601" spans="1:10" s="27" customFormat="1" ht="21.75">
      <c r="A601" s="127" t="s">
        <v>624</v>
      </c>
      <c r="B601" s="127" t="s">
        <v>497</v>
      </c>
      <c r="C601" s="130" t="s">
        <v>500</v>
      </c>
      <c r="D601" s="127" t="s">
        <v>633</v>
      </c>
      <c r="E601" s="128">
        <v>16000</v>
      </c>
      <c r="F601" s="129"/>
      <c r="G601" s="129"/>
      <c r="H601" s="128">
        <v>16000</v>
      </c>
      <c r="I601" s="129"/>
      <c r="J601" s="130" t="s">
        <v>20</v>
      </c>
    </row>
    <row r="602" spans="1:10" s="27" customFormat="1" ht="21.75">
      <c r="A602" s="127"/>
      <c r="B602" s="127"/>
      <c r="C602" s="13"/>
      <c r="D602" s="13"/>
      <c r="E602" s="128"/>
      <c r="F602" s="129"/>
      <c r="G602" s="129"/>
      <c r="H602" s="131"/>
      <c r="I602" s="129"/>
      <c r="J602" s="130"/>
    </row>
    <row r="603" spans="1:10" s="27" customFormat="1" ht="21.75">
      <c r="A603" s="117" t="s">
        <v>625</v>
      </c>
      <c r="B603" s="117" t="s">
        <v>524</v>
      </c>
      <c r="C603" s="126" t="s">
        <v>630</v>
      </c>
      <c r="D603" s="117"/>
      <c r="E603" s="33">
        <v>2500</v>
      </c>
      <c r="F603" s="125"/>
      <c r="G603" s="125"/>
      <c r="H603" s="124">
        <v>2500</v>
      </c>
      <c r="I603" s="125"/>
      <c r="J603" s="126" t="s">
        <v>20</v>
      </c>
    </row>
    <row r="604" spans="1:10" s="27" customFormat="1" ht="21.75">
      <c r="A604" s="119" t="s">
        <v>656</v>
      </c>
      <c r="B604" s="65"/>
      <c r="C604" s="147">
        <v>6844</v>
      </c>
      <c r="D604" s="121"/>
      <c r="E604" s="120">
        <v>2292705</v>
      </c>
      <c r="F604" s="120">
        <f>SUM(F439:F452,F458:F476,F482:F499,F505:F520,F521:F541,F542:F562,F563:F583,F585:F603)</f>
        <v>36820</v>
      </c>
      <c r="G604" s="120">
        <f>SUM(G439:G452,G458:G476,G482:G499,G505:G520,G521:G541,G542:G562,G563:G583,G585:G603)</f>
        <v>153220</v>
      </c>
      <c r="H604" s="120">
        <f>SUM(H439:H452,H458:H476,H482:H499,H505:H520,H521:H541,H542:H562,H563:H583,H585:H603)</f>
        <v>2482745</v>
      </c>
      <c r="I604" s="114"/>
      <c r="J604" s="115" t="s">
        <v>20</v>
      </c>
    </row>
    <row r="605" spans="1:16" ht="21.75">
      <c r="A605" s="95" t="s">
        <v>433</v>
      </c>
      <c r="B605" s="73"/>
      <c r="C605" s="74"/>
      <c r="D605" s="73"/>
      <c r="E605" s="74"/>
      <c r="F605" s="74"/>
      <c r="G605" s="73"/>
      <c r="H605" s="73"/>
      <c r="I605" s="73"/>
      <c r="J605" s="74"/>
      <c r="L605" s="27"/>
      <c r="M605" s="27"/>
      <c r="N605" s="27"/>
      <c r="O605" s="27"/>
      <c r="P605" s="27"/>
    </row>
    <row r="606" spans="1:16" s="80" customFormat="1" ht="21.75">
      <c r="A606" s="96" t="s">
        <v>385</v>
      </c>
      <c r="B606" s="74" t="s">
        <v>386</v>
      </c>
      <c r="C606" s="74" t="s">
        <v>387</v>
      </c>
      <c r="D606" s="74" t="s">
        <v>388</v>
      </c>
      <c r="E606" s="112">
        <v>45000</v>
      </c>
      <c r="F606" s="78"/>
      <c r="G606" s="78"/>
      <c r="H606" s="112">
        <v>45000</v>
      </c>
      <c r="I606" s="74"/>
      <c r="J606" s="74" t="s">
        <v>20</v>
      </c>
      <c r="L606" s="2"/>
      <c r="M606" s="2"/>
      <c r="N606" s="2"/>
      <c r="O606" s="2"/>
      <c r="P606" s="2"/>
    </row>
    <row r="607" spans="1:10" s="80" customFormat="1" ht="21.75">
      <c r="A607" s="96" t="s">
        <v>389</v>
      </c>
      <c r="B607" s="74" t="s">
        <v>390</v>
      </c>
      <c r="C607" s="74" t="s">
        <v>391</v>
      </c>
      <c r="D607" s="74"/>
      <c r="E607" s="97"/>
      <c r="F607" s="78"/>
      <c r="G607" s="78"/>
      <c r="H607" s="78"/>
      <c r="I607" s="74"/>
      <c r="J607" s="74"/>
    </row>
    <row r="608" spans="1:10" s="80" customFormat="1" ht="21.75">
      <c r="A608" s="96" t="s">
        <v>392</v>
      </c>
      <c r="B608" s="74" t="s">
        <v>393</v>
      </c>
      <c r="C608" s="74"/>
      <c r="D608" s="74"/>
      <c r="E608" s="78"/>
      <c r="F608" s="78"/>
      <c r="G608" s="78"/>
      <c r="H608" s="78"/>
      <c r="I608" s="74"/>
      <c r="J608" s="74"/>
    </row>
    <row r="609" spans="1:10" s="80" customFormat="1" ht="21.75">
      <c r="A609" s="96" t="s">
        <v>448</v>
      </c>
      <c r="B609" s="77"/>
      <c r="C609" s="74"/>
      <c r="D609" s="74"/>
      <c r="E609" s="78"/>
      <c r="F609" s="78"/>
      <c r="G609" s="78"/>
      <c r="H609" s="78"/>
      <c r="I609" s="74"/>
      <c r="J609" s="74"/>
    </row>
    <row r="610" spans="1:10" s="80" customFormat="1" ht="21.75">
      <c r="A610" s="96" t="s">
        <v>449</v>
      </c>
      <c r="B610" s="77"/>
      <c r="C610" s="74"/>
      <c r="D610" s="79"/>
      <c r="E610" s="78"/>
      <c r="F610" s="78"/>
      <c r="G610" s="78"/>
      <c r="H610" s="78"/>
      <c r="I610" s="74"/>
      <c r="J610" s="74"/>
    </row>
    <row r="611" spans="1:16" s="72" customFormat="1" ht="21.75">
      <c r="A611" s="96" t="s">
        <v>451</v>
      </c>
      <c r="B611" s="77"/>
      <c r="C611" s="74"/>
      <c r="D611" s="74"/>
      <c r="E611" s="78"/>
      <c r="F611" s="78"/>
      <c r="G611" s="78"/>
      <c r="H611" s="78"/>
      <c r="I611" s="74"/>
      <c r="J611" s="74"/>
      <c r="L611" s="80"/>
      <c r="M611" s="80"/>
      <c r="N611" s="80"/>
      <c r="O611" s="80"/>
      <c r="P611" s="80"/>
    </row>
    <row r="612" spans="1:10" s="72" customFormat="1" ht="21.75">
      <c r="A612" s="96" t="s">
        <v>450</v>
      </c>
      <c r="B612" s="77"/>
      <c r="C612" s="74"/>
      <c r="D612" s="74"/>
      <c r="E612" s="78"/>
      <c r="F612" s="78"/>
      <c r="G612" s="78"/>
      <c r="H612" s="78"/>
      <c r="I612" s="74"/>
      <c r="J612" s="74"/>
    </row>
    <row r="613" spans="1:10" s="72" customFormat="1" ht="21.75">
      <c r="A613" s="96" t="s">
        <v>394</v>
      </c>
      <c r="B613" s="77"/>
      <c r="C613" s="74"/>
      <c r="D613" s="74"/>
      <c r="E613" s="78"/>
      <c r="F613" s="78"/>
      <c r="G613" s="78"/>
      <c r="H613" s="78"/>
      <c r="I613" s="74"/>
      <c r="J613" s="74"/>
    </row>
    <row r="614" spans="1:16" s="80" customFormat="1" ht="21.75">
      <c r="A614" s="96" t="s">
        <v>395</v>
      </c>
      <c r="B614" s="77"/>
      <c r="C614" s="74"/>
      <c r="D614" s="74"/>
      <c r="E614" s="78"/>
      <c r="F614" s="78"/>
      <c r="G614" s="78"/>
      <c r="H614" s="78"/>
      <c r="I614" s="77"/>
      <c r="J614" s="74"/>
      <c r="L614" s="72"/>
      <c r="M614" s="72"/>
      <c r="N614" s="72"/>
      <c r="O614" s="72"/>
      <c r="P614" s="72"/>
    </row>
    <row r="615" spans="1:16" s="72" customFormat="1" ht="21.75">
      <c r="A615" s="96" t="s">
        <v>396</v>
      </c>
      <c r="B615" s="77"/>
      <c r="C615" s="74"/>
      <c r="D615" s="74"/>
      <c r="E615" s="78"/>
      <c r="F615" s="78"/>
      <c r="G615" s="78"/>
      <c r="H615" s="78"/>
      <c r="I615" s="77"/>
      <c r="J615" s="74"/>
      <c r="L615" s="80"/>
      <c r="M615" s="80"/>
      <c r="N615" s="80"/>
      <c r="O615" s="80"/>
      <c r="P615" s="80"/>
    </row>
    <row r="616" spans="1:16" s="89" customFormat="1" ht="21.75">
      <c r="A616" s="98" t="s">
        <v>397</v>
      </c>
      <c r="B616" s="77"/>
      <c r="C616" s="99"/>
      <c r="D616" s="74"/>
      <c r="E616" s="100"/>
      <c r="F616" s="78"/>
      <c r="G616" s="100"/>
      <c r="H616" s="78"/>
      <c r="I616" s="77"/>
      <c r="J616" s="74"/>
      <c r="L616" s="72"/>
      <c r="M616" s="72"/>
      <c r="N616" s="72"/>
      <c r="O616" s="72"/>
      <c r="P616" s="72"/>
    </row>
    <row r="617" spans="1:16" s="89" customFormat="1" ht="21.75">
      <c r="A617" s="138"/>
      <c r="B617" s="81"/>
      <c r="C617" s="256"/>
      <c r="D617" s="75"/>
      <c r="E617" s="257"/>
      <c r="F617" s="82"/>
      <c r="G617" s="257"/>
      <c r="H617" s="82"/>
      <c r="I617" s="81"/>
      <c r="J617" s="75"/>
      <c r="L617" s="72"/>
      <c r="M617" s="72"/>
      <c r="N617" s="72"/>
      <c r="O617" s="72"/>
      <c r="P617" s="72"/>
    </row>
    <row r="618" spans="1:16" s="174" customFormat="1" ht="21.75">
      <c r="A618" s="105"/>
      <c r="B618" s="80"/>
      <c r="C618" s="99"/>
      <c r="D618" s="99"/>
      <c r="E618" s="100"/>
      <c r="F618" s="100"/>
      <c r="G618" s="100"/>
      <c r="H618" s="100"/>
      <c r="I618" s="80"/>
      <c r="J618" s="249">
        <v>39</v>
      </c>
      <c r="L618" s="80"/>
      <c r="M618" s="80"/>
      <c r="N618" s="80"/>
      <c r="O618" s="80"/>
      <c r="P618" s="80"/>
    </row>
    <row r="619" spans="1:10" s="89" customFormat="1" ht="21.75">
      <c r="A619" s="262" t="s">
        <v>0</v>
      </c>
      <c r="B619" s="262" t="s">
        <v>1</v>
      </c>
      <c r="C619" s="9" t="s">
        <v>9</v>
      </c>
      <c r="D619" s="262" t="s">
        <v>2</v>
      </c>
      <c r="E619" s="281" t="s">
        <v>3</v>
      </c>
      <c r="F619" s="281"/>
      <c r="G619" s="281"/>
      <c r="H619" s="281"/>
      <c r="I619" s="281" t="s">
        <v>6</v>
      </c>
      <c r="J619" s="281"/>
    </row>
    <row r="620" spans="1:10" s="89" customFormat="1" ht="21.75">
      <c r="A620" s="265"/>
      <c r="B620" s="265"/>
      <c r="C620" s="9" t="s">
        <v>10</v>
      </c>
      <c r="D620" s="265"/>
      <c r="E620" s="9" t="s">
        <v>8</v>
      </c>
      <c r="F620" s="9" t="s">
        <v>3</v>
      </c>
      <c r="G620" s="265" t="s">
        <v>4</v>
      </c>
      <c r="H620" s="265" t="s">
        <v>5</v>
      </c>
      <c r="I620" s="265" t="s">
        <v>7</v>
      </c>
      <c r="J620" s="9" t="s">
        <v>15</v>
      </c>
    </row>
    <row r="621" spans="1:10" s="89" customFormat="1" ht="21.75">
      <c r="A621" s="276"/>
      <c r="B621" s="276"/>
      <c r="C621" s="11" t="s">
        <v>11</v>
      </c>
      <c r="D621" s="276"/>
      <c r="E621" s="11" t="s">
        <v>12</v>
      </c>
      <c r="F621" s="11" t="s">
        <v>14</v>
      </c>
      <c r="G621" s="276"/>
      <c r="H621" s="276"/>
      <c r="I621" s="276"/>
      <c r="J621" s="11" t="s">
        <v>16</v>
      </c>
    </row>
    <row r="622" spans="1:10" s="89" customFormat="1" ht="21.75">
      <c r="A622" s="253" t="s">
        <v>841</v>
      </c>
      <c r="B622" s="7"/>
      <c r="C622" s="252"/>
      <c r="D622" s="7"/>
      <c r="E622" s="173"/>
      <c r="F622" s="9"/>
      <c r="G622" s="217"/>
      <c r="H622" s="7"/>
      <c r="I622" s="7"/>
      <c r="J622" s="9"/>
    </row>
    <row r="623" spans="1:10" s="89" customFormat="1" ht="21.75">
      <c r="A623" s="253" t="s">
        <v>842</v>
      </c>
      <c r="B623" s="7"/>
      <c r="C623" s="252"/>
      <c r="D623" s="7"/>
      <c r="E623" s="173"/>
      <c r="F623" s="9"/>
      <c r="G623" s="217"/>
      <c r="H623" s="7"/>
      <c r="I623" s="7"/>
      <c r="J623" s="9"/>
    </row>
    <row r="624" spans="1:10" s="89" customFormat="1" ht="21.75">
      <c r="A624" s="253" t="s">
        <v>843</v>
      </c>
      <c r="B624" s="7"/>
      <c r="C624" s="252"/>
      <c r="D624" s="7"/>
      <c r="E624" s="173"/>
      <c r="F624" s="9"/>
      <c r="G624" s="217"/>
      <c r="H624" s="7"/>
      <c r="I624" s="7"/>
      <c r="J624" s="9"/>
    </row>
    <row r="625" spans="1:10" s="72" customFormat="1" ht="21.75">
      <c r="A625" s="101" t="s">
        <v>452</v>
      </c>
      <c r="B625" s="73"/>
      <c r="C625" s="102"/>
      <c r="D625" s="73"/>
      <c r="E625" s="99"/>
      <c r="F625" s="74"/>
      <c r="G625" s="103"/>
      <c r="H625" s="73"/>
      <c r="I625" s="74"/>
      <c r="J625" s="74"/>
    </row>
    <row r="626" spans="1:16" s="80" customFormat="1" ht="18" customHeight="1">
      <c r="A626" s="101" t="s">
        <v>453</v>
      </c>
      <c r="B626" s="104"/>
      <c r="C626" s="98"/>
      <c r="D626" s="104"/>
      <c r="E626" s="105"/>
      <c r="F626" s="96"/>
      <c r="G626" s="106"/>
      <c r="H626" s="104"/>
      <c r="I626" s="74"/>
      <c r="J626" s="96"/>
      <c r="L626" s="72"/>
      <c r="M626" s="72"/>
      <c r="N626" s="72"/>
      <c r="O626" s="72"/>
      <c r="P626" s="72"/>
    </row>
    <row r="627" spans="1:16" s="105" customFormat="1" ht="21.75">
      <c r="A627" s="101" t="s">
        <v>454</v>
      </c>
      <c r="B627" s="104"/>
      <c r="C627" s="98"/>
      <c r="D627" s="104"/>
      <c r="F627" s="96"/>
      <c r="G627" s="106"/>
      <c r="H627" s="104"/>
      <c r="I627" s="74"/>
      <c r="J627" s="96"/>
      <c r="L627" s="80"/>
      <c r="M627" s="80"/>
      <c r="N627" s="80"/>
      <c r="O627" s="80"/>
      <c r="P627" s="80"/>
    </row>
    <row r="628" spans="1:16" s="107" customFormat="1" ht="21.75">
      <c r="A628" s="101" t="s">
        <v>455</v>
      </c>
      <c r="B628" s="104"/>
      <c r="C628" s="98"/>
      <c r="D628" s="104"/>
      <c r="E628" s="105"/>
      <c r="F628" s="96"/>
      <c r="G628" s="106"/>
      <c r="H628" s="104"/>
      <c r="I628" s="74"/>
      <c r="J628" s="96"/>
      <c r="L628" s="105"/>
      <c r="M628" s="105"/>
      <c r="N628" s="105"/>
      <c r="O628" s="105"/>
      <c r="P628" s="105"/>
    </row>
    <row r="629" spans="1:10" s="107" customFormat="1" ht="21.75">
      <c r="A629" s="101" t="s">
        <v>456</v>
      </c>
      <c r="B629" s="104"/>
      <c r="C629" s="98"/>
      <c r="D629" s="104"/>
      <c r="E629" s="105"/>
      <c r="F629" s="96"/>
      <c r="G629" s="106"/>
      <c r="H629" s="104"/>
      <c r="I629" s="74"/>
      <c r="J629" s="96"/>
    </row>
    <row r="630" spans="1:16" s="105" customFormat="1" ht="21.75">
      <c r="A630" s="101" t="s">
        <v>457</v>
      </c>
      <c r="B630" s="104"/>
      <c r="C630" s="98"/>
      <c r="D630" s="104"/>
      <c r="F630" s="96"/>
      <c r="G630" s="106"/>
      <c r="H630" s="104"/>
      <c r="I630" s="74"/>
      <c r="J630" s="96"/>
      <c r="L630" s="107"/>
      <c r="M630" s="107"/>
      <c r="N630" s="107"/>
      <c r="O630" s="107"/>
      <c r="P630" s="107"/>
    </row>
    <row r="631" spans="1:10" s="105" customFormat="1" ht="21.75">
      <c r="A631" s="101" t="s">
        <v>458</v>
      </c>
      <c r="B631" s="104" t="s">
        <v>398</v>
      </c>
      <c r="C631" s="102" t="s">
        <v>399</v>
      </c>
      <c r="D631" s="104" t="s">
        <v>388</v>
      </c>
      <c r="E631" s="108">
        <v>250000</v>
      </c>
      <c r="F631" s="96"/>
      <c r="G631" s="106"/>
      <c r="H631" s="109">
        <v>250000</v>
      </c>
      <c r="I631" s="74"/>
      <c r="J631" s="74" t="s">
        <v>20</v>
      </c>
    </row>
    <row r="632" spans="1:10" s="105" customFormat="1" ht="21.75">
      <c r="A632" s="101" t="s">
        <v>462</v>
      </c>
      <c r="B632" s="104"/>
      <c r="C632" s="102" t="s">
        <v>400</v>
      </c>
      <c r="D632" s="104"/>
      <c r="F632" s="96"/>
      <c r="G632" s="106"/>
      <c r="H632" s="104"/>
      <c r="I632" s="74"/>
      <c r="J632" s="96"/>
    </row>
    <row r="633" spans="1:10" s="105" customFormat="1" ht="21.75">
      <c r="A633" s="101" t="s">
        <v>463</v>
      </c>
      <c r="B633" s="104"/>
      <c r="C633" s="102" t="s">
        <v>401</v>
      </c>
      <c r="D633" s="104"/>
      <c r="F633" s="96"/>
      <c r="G633" s="106"/>
      <c r="H633" s="104"/>
      <c r="I633" s="106"/>
      <c r="J633" s="96"/>
    </row>
    <row r="634" spans="1:10" s="105" customFormat="1" ht="21.75">
      <c r="A634" s="101" t="s">
        <v>459</v>
      </c>
      <c r="B634" s="104"/>
      <c r="C634" s="98"/>
      <c r="D634" s="104"/>
      <c r="F634" s="96"/>
      <c r="G634" s="106"/>
      <c r="H634" s="104"/>
      <c r="I634" s="106"/>
      <c r="J634" s="96"/>
    </row>
    <row r="635" spans="1:10" s="105" customFormat="1" ht="21.75">
      <c r="A635" s="101" t="s">
        <v>460</v>
      </c>
      <c r="B635" s="104"/>
      <c r="C635" s="98"/>
      <c r="D635" s="104"/>
      <c r="F635" s="96"/>
      <c r="G635" s="106"/>
      <c r="H635" s="104"/>
      <c r="I635" s="106"/>
      <c r="J635" s="96"/>
    </row>
    <row r="636" spans="1:10" s="105" customFormat="1" ht="21.75">
      <c r="A636" s="101" t="s">
        <v>461</v>
      </c>
      <c r="B636" s="104"/>
      <c r="C636" s="98"/>
      <c r="D636" s="104"/>
      <c r="F636" s="96"/>
      <c r="G636" s="106"/>
      <c r="H636" s="104"/>
      <c r="I636" s="106"/>
      <c r="J636" s="96"/>
    </row>
    <row r="637" spans="1:10" s="105" customFormat="1" ht="21.75">
      <c r="A637" s="101" t="s">
        <v>402</v>
      </c>
      <c r="B637" s="104"/>
      <c r="C637" s="98"/>
      <c r="D637" s="104"/>
      <c r="F637" s="96"/>
      <c r="G637" s="106"/>
      <c r="H637" s="104"/>
      <c r="I637" s="106"/>
      <c r="J637" s="96"/>
    </row>
    <row r="638" spans="1:10" s="105" customFormat="1" ht="21.75">
      <c r="A638" s="101" t="s">
        <v>403</v>
      </c>
      <c r="B638" s="104"/>
      <c r="C638" s="98"/>
      <c r="D638" s="104"/>
      <c r="F638" s="96"/>
      <c r="G638" s="106"/>
      <c r="H638" s="104"/>
      <c r="I638" s="106"/>
      <c r="J638" s="96"/>
    </row>
    <row r="639" spans="1:16" s="89" customFormat="1" ht="21.75">
      <c r="A639" s="101" t="s">
        <v>465</v>
      </c>
      <c r="B639" s="104"/>
      <c r="C639" s="98"/>
      <c r="D639" s="104"/>
      <c r="E639" s="105"/>
      <c r="F639" s="96"/>
      <c r="G639" s="106"/>
      <c r="H639" s="104"/>
      <c r="I639" s="106"/>
      <c r="J639" s="96"/>
      <c r="L639" s="105"/>
      <c r="M639" s="105"/>
      <c r="N639" s="105"/>
      <c r="O639" s="105"/>
      <c r="P639" s="105"/>
    </row>
    <row r="640" spans="1:16" s="105" customFormat="1" ht="21.75">
      <c r="A640" s="101" t="s">
        <v>466</v>
      </c>
      <c r="B640" s="104"/>
      <c r="C640" s="98"/>
      <c r="D640" s="104"/>
      <c r="F640" s="96"/>
      <c r="G640" s="106"/>
      <c r="H640" s="104"/>
      <c r="I640" s="106"/>
      <c r="J640" s="96"/>
      <c r="L640" s="89"/>
      <c r="M640" s="89"/>
      <c r="N640" s="89"/>
      <c r="O640" s="89"/>
      <c r="P640" s="89"/>
    </row>
    <row r="641" spans="1:10" s="105" customFormat="1" ht="21.75">
      <c r="A641" s="101" t="s">
        <v>468</v>
      </c>
      <c r="B641" s="104"/>
      <c r="C641" s="98"/>
      <c r="D641" s="104"/>
      <c r="F641" s="96"/>
      <c r="G641" s="106"/>
      <c r="H641" s="104"/>
      <c r="I641" s="106"/>
      <c r="J641" s="96"/>
    </row>
    <row r="642" spans="1:10" s="105" customFormat="1" ht="21.75">
      <c r="A642" s="137" t="s">
        <v>467</v>
      </c>
      <c r="B642" s="136"/>
      <c r="C642" s="138"/>
      <c r="D642" s="136"/>
      <c r="E642" s="139"/>
      <c r="F642" s="140"/>
      <c r="G642" s="141"/>
      <c r="H642" s="136"/>
      <c r="I642" s="141"/>
      <c r="J642" s="140"/>
    </row>
    <row r="643" spans="1:10" s="105" customFormat="1" ht="21.75">
      <c r="A643" s="106"/>
      <c r="B643" s="106"/>
      <c r="D643" s="106"/>
      <c r="G643" s="106"/>
      <c r="H643" s="106"/>
      <c r="I643" s="106"/>
      <c r="J643" s="249">
        <v>40</v>
      </c>
    </row>
    <row r="644" spans="1:10" s="89" customFormat="1" ht="21.75">
      <c r="A644" s="265" t="s">
        <v>0</v>
      </c>
      <c r="B644" s="265" t="s">
        <v>1</v>
      </c>
      <c r="C644" s="9" t="s">
        <v>9</v>
      </c>
      <c r="D644" s="265" t="s">
        <v>2</v>
      </c>
      <c r="E644" s="281" t="s">
        <v>3</v>
      </c>
      <c r="F644" s="281"/>
      <c r="G644" s="281"/>
      <c r="H644" s="281"/>
      <c r="I644" s="281" t="s">
        <v>6</v>
      </c>
      <c r="J644" s="281"/>
    </row>
    <row r="645" spans="1:10" s="89" customFormat="1" ht="21.75">
      <c r="A645" s="265"/>
      <c r="B645" s="265"/>
      <c r="C645" s="9" t="s">
        <v>10</v>
      </c>
      <c r="D645" s="265"/>
      <c r="E645" s="9" t="s">
        <v>8</v>
      </c>
      <c r="F645" s="9" t="s">
        <v>3</v>
      </c>
      <c r="G645" s="265" t="s">
        <v>4</v>
      </c>
      <c r="H645" s="265" t="s">
        <v>5</v>
      </c>
      <c r="I645" s="265" t="s">
        <v>7</v>
      </c>
      <c r="J645" s="9" t="s">
        <v>15</v>
      </c>
    </row>
    <row r="646" spans="1:10" s="89" customFormat="1" ht="21.75">
      <c r="A646" s="276"/>
      <c r="B646" s="276"/>
      <c r="C646" s="11" t="s">
        <v>11</v>
      </c>
      <c r="D646" s="276"/>
      <c r="E646" s="11" t="s">
        <v>12</v>
      </c>
      <c r="F646" s="11" t="s">
        <v>14</v>
      </c>
      <c r="G646" s="276"/>
      <c r="H646" s="276"/>
      <c r="I646" s="276"/>
      <c r="J646" s="11" t="s">
        <v>16</v>
      </c>
    </row>
    <row r="647" spans="1:10" s="105" customFormat="1" ht="21.75">
      <c r="A647" s="104" t="s">
        <v>446</v>
      </c>
      <c r="B647" s="73" t="s">
        <v>92</v>
      </c>
      <c r="C647" s="74" t="s">
        <v>404</v>
      </c>
      <c r="D647" s="73" t="s">
        <v>405</v>
      </c>
      <c r="E647" s="110">
        <v>50000</v>
      </c>
      <c r="F647" s="110">
        <v>200000</v>
      </c>
      <c r="G647" s="73"/>
      <c r="H647" s="109">
        <v>250000</v>
      </c>
      <c r="I647" s="73"/>
      <c r="J647" s="74"/>
    </row>
    <row r="648" spans="1:16" s="80" customFormat="1" ht="21.75">
      <c r="A648" s="104" t="s">
        <v>447</v>
      </c>
      <c r="B648" s="73" t="s">
        <v>406</v>
      </c>
      <c r="C648" s="74" t="s">
        <v>407</v>
      </c>
      <c r="D648" s="73"/>
      <c r="E648" s="74"/>
      <c r="F648" s="74"/>
      <c r="G648" s="73"/>
      <c r="H648" s="73"/>
      <c r="I648" s="73"/>
      <c r="J648" s="74"/>
      <c r="L648" s="105"/>
      <c r="M648" s="105"/>
      <c r="N648" s="105"/>
      <c r="O648" s="105"/>
      <c r="P648" s="105"/>
    </row>
    <row r="649" spans="1:10" s="80" customFormat="1" ht="21.75">
      <c r="A649" s="104"/>
      <c r="B649" s="73" t="s">
        <v>408</v>
      </c>
      <c r="C649" s="74" t="s">
        <v>409</v>
      </c>
      <c r="D649" s="73"/>
      <c r="E649" s="74"/>
      <c r="F649" s="74"/>
      <c r="G649" s="73"/>
      <c r="H649" s="73"/>
      <c r="I649" s="73"/>
      <c r="J649" s="74"/>
    </row>
    <row r="650" spans="1:10" s="80" customFormat="1" ht="21.75">
      <c r="A650" s="104"/>
      <c r="B650" s="73" t="s">
        <v>410</v>
      </c>
      <c r="C650" s="74"/>
      <c r="D650" s="73"/>
      <c r="E650" s="74"/>
      <c r="F650" s="74"/>
      <c r="G650" s="73"/>
      <c r="H650" s="73"/>
      <c r="I650" s="73"/>
      <c r="J650" s="74"/>
    </row>
    <row r="651" spans="1:10" s="80" customFormat="1" ht="12.75" customHeight="1">
      <c r="A651" s="101"/>
      <c r="B651" s="73"/>
      <c r="C651" s="102"/>
      <c r="D651" s="73"/>
      <c r="E651" s="99"/>
      <c r="F651" s="74"/>
      <c r="G651" s="103"/>
      <c r="H651" s="73"/>
      <c r="I651" s="103"/>
      <c r="J651" s="74"/>
    </row>
    <row r="652" spans="1:10" s="80" customFormat="1" ht="21.75">
      <c r="A652" s="104" t="s">
        <v>443</v>
      </c>
      <c r="B652" s="73" t="s">
        <v>92</v>
      </c>
      <c r="C652" s="74" t="s">
        <v>411</v>
      </c>
      <c r="D652" s="73" t="s">
        <v>412</v>
      </c>
      <c r="E652" s="110">
        <v>46000</v>
      </c>
      <c r="F652" s="74"/>
      <c r="G652" s="73"/>
      <c r="H652" s="109">
        <v>46000</v>
      </c>
      <c r="I652" s="74"/>
      <c r="J652" s="74"/>
    </row>
    <row r="653" spans="1:10" s="80" customFormat="1" ht="21.75">
      <c r="A653" s="104" t="s">
        <v>444</v>
      </c>
      <c r="B653" s="73" t="s">
        <v>406</v>
      </c>
      <c r="C653" s="74" t="s">
        <v>407</v>
      </c>
      <c r="D653" s="73"/>
      <c r="E653" s="74"/>
      <c r="F653" s="74"/>
      <c r="G653" s="73"/>
      <c r="H653" s="73"/>
      <c r="I653" s="74"/>
      <c r="J653" s="74"/>
    </row>
    <row r="654" spans="1:10" s="80" customFormat="1" ht="21.75">
      <c r="A654" s="104" t="s">
        <v>445</v>
      </c>
      <c r="B654" s="73" t="s">
        <v>43</v>
      </c>
      <c r="C654" s="74"/>
      <c r="D654" s="73"/>
      <c r="E654" s="74"/>
      <c r="F654" s="74"/>
      <c r="G654" s="73"/>
      <c r="H654" s="73"/>
      <c r="I654" s="74"/>
      <c r="J654" s="74"/>
    </row>
    <row r="655" spans="1:10" s="80" customFormat="1" ht="12.75" customHeight="1">
      <c r="A655" s="104"/>
      <c r="B655" s="73"/>
      <c r="C655" s="74"/>
      <c r="D655" s="73"/>
      <c r="E655" s="74"/>
      <c r="F655" s="74"/>
      <c r="G655" s="73"/>
      <c r="H655" s="73"/>
      <c r="I655" s="74"/>
      <c r="J655" s="74"/>
    </row>
    <row r="656" spans="1:10" s="80" customFormat="1" ht="21.75">
      <c r="A656" s="104" t="s">
        <v>439</v>
      </c>
      <c r="B656" s="73" t="s">
        <v>92</v>
      </c>
      <c r="C656" s="74" t="s">
        <v>413</v>
      </c>
      <c r="D656" s="73" t="s">
        <v>414</v>
      </c>
      <c r="E656" s="110">
        <v>15000</v>
      </c>
      <c r="F656" s="110">
        <v>106000</v>
      </c>
      <c r="G656" s="73"/>
      <c r="H656" s="109">
        <v>121000</v>
      </c>
      <c r="I656" s="74"/>
      <c r="J656" s="74"/>
    </row>
    <row r="657" spans="1:10" s="80" customFormat="1" ht="21.75">
      <c r="A657" s="104" t="s">
        <v>440</v>
      </c>
      <c r="B657" s="73" t="s">
        <v>406</v>
      </c>
      <c r="C657" s="74" t="s">
        <v>415</v>
      </c>
      <c r="D657" s="73"/>
      <c r="E657" s="74"/>
      <c r="F657" s="74"/>
      <c r="G657" s="73"/>
      <c r="H657" s="73"/>
      <c r="I657" s="74"/>
      <c r="J657" s="74"/>
    </row>
    <row r="658" spans="1:10" s="80" customFormat="1" ht="21.75">
      <c r="A658" s="104" t="s">
        <v>442</v>
      </c>
      <c r="B658" s="73"/>
      <c r="C658" s="74"/>
      <c r="D658" s="73"/>
      <c r="E658" s="74"/>
      <c r="F658" s="74"/>
      <c r="G658" s="73"/>
      <c r="H658" s="73"/>
      <c r="I658" s="74"/>
      <c r="J658" s="74"/>
    </row>
    <row r="659" spans="1:10" s="80" customFormat="1" ht="21.75">
      <c r="A659" s="104" t="s">
        <v>441</v>
      </c>
      <c r="B659" s="73" t="s">
        <v>43</v>
      </c>
      <c r="C659" s="74"/>
      <c r="D659" s="73"/>
      <c r="E659" s="74"/>
      <c r="F659" s="74"/>
      <c r="G659" s="73"/>
      <c r="H659" s="73"/>
      <c r="I659" s="73"/>
      <c r="J659" s="74"/>
    </row>
    <row r="660" spans="1:10" s="80" customFormat="1" ht="13.5" customHeight="1">
      <c r="A660" s="104"/>
      <c r="B660" s="73"/>
      <c r="C660" s="74"/>
      <c r="D660" s="73"/>
      <c r="E660" s="74"/>
      <c r="F660" s="74"/>
      <c r="G660" s="73"/>
      <c r="H660" s="73"/>
      <c r="I660" s="73"/>
      <c r="J660" s="74"/>
    </row>
    <row r="661" spans="1:10" s="80" customFormat="1" ht="21.75" customHeight="1">
      <c r="A661" s="104" t="s">
        <v>437</v>
      </c>
      <c r="B661" s="73" t="s">
        <v>62</v>
      </c>
      <c r="C661" s="74" t="s">
        <v>416</v>
      </c>
      <c r="D661" s="73" t="s">
        <v>417</v>
      </c>
      <c r="E661" s="110">
        <v>3000</v>
      </c>
      <c r="F661" s="74"/>
      <c r="G661" s="73"/>
      <c r="H661" s="109">
        <v>3000</v>
      </c>
      <c r="I661" s="73"/>
      <c r="J661" s="74"/>
    </row>
    <row r="662" spans="1:10" s="80" customFormat="1" ht="21.75">
      <c r="A662" s="104" t="s">
        <v>438</v>
      </c>
      <c r="B662" s="73"/>
      <c r="C662" s="74" t="s">
        <v>418</v>
      </c>
      <c r="D662" s="73"/>
      <c r="E662" s="74"/>
      <c r="F662" s="74"/>
      <c r="G662" s="73"/>
      <c r="H662" s="73"/>
      <c r="I662" s="73"/>
      <c r="J662" s="74"/>
    </row>
    <row r="663" spans="1:10" s="80" customFormat="1" ht="13.5" customHeight="1">
      <c r="A663" s="104"/>
      <c r="B663" s="73"/>
      <c r="C663" s="74"/>
      <c r="D663" s="73"/>
      <c r="E663" s="74"/>
      <c r="F663" s="74"/>
      <c r="G663" s="73"/>
      <c r="H663" s="73"/>
      <c r="I663" s="73"/>
      <c r="J663" s="74"/>
    </row>
    <row r="664" spans="1:16" s="89" customFormat="1" ht="21.75">
      <c r="A664" s="104" t="s">
        <v>419</v>
      </c>
      <c r="B664" s="73" t="s">
        <v>420</v>
      </c>
      <c r="C664" s="74" t="s">
        <v>421</v>
      </c>
      <c r="D664" s="73" t="s">
        <v>422</v>
      </c>
      <c r="E664" s="110">
        <v>22000</v>
      </c>
      <c r="F664" s="74"/>
      <c r="G664" s="73"/>
      <c r="H664" s="109">
        <v>22000</v>
      </c>
      <c r="I664" s="73"/>
      <c r="J664" s="74"/>
      <c r="L664" s="80"/>
      <c r="M664" s="80"/>
      <c r="N664" s="80"/>
      <c r="O664" s="80"/>
      <c r="P664" s="80"/>
    </row>
    <row r="665" spans="1:16" s="80" customFormat="1" ht="21.75">
      <c r="A665" s="96"/>
      <c r="B665" s="74" t="s">
        <v>62</v>
      </c>
      <c r="C665" s="74" t="s">
        <v>407</v>
      </c>
      <c r="D665" s="74"/>
      <c r="E665" s="78"/>
      <c r="F665" s="78"/>
      <c r="G665" s="78"/>
      <c r="H665" s="78"/>
      <c r="I665" s="77"/>
      <c r="J665" s="74"/>
      <c r="L665" s="89"/>
      <c r="M665" s="89"/>
      <c r="N665" s="89"/>
      <c r="O665" s="89"/>
      <c r="P665" s="89"/>
    </row>
    <row r="666" spans="1:16" s="72" customFormat="1" ht="13.5" customHeight="1">
      <c r="A666" s="96"/>
      <c r="B666" s="74"/>
      <c r="C666" s="74"/>
      <c r="D666" s="74"/>
      <c r="E666" s="78"/>
      <c r="F666" s="78"/>
      <c r="G666" s="78"/>
      <c r="H666" s="78"/>
      <c r="I666" s="77"/>
      <c r="J666" s="74"/>
      <c r="L666" s="80"/>
      <c r="M666" s="80"/>
      <c r="N666" s="80"/>
      <c r="O666" s="80"/>
      <c r="P666" s="80"/>
    </row>
    <row r="667" spans="1:10" s="72" customFormat="1" ht="21.75" customHeight="1">
      <c r="A667" s="96" t="s">
        <v>434</v>
      </c>
      <c r="B667" s="74" t="s">
        <v>92</v>
      </c>
      <c r="C667" s="74" t="s">
        <v>423</v>
      </c>
      <c r="D667" s="74" t="s">
        <v>424</v>
      </c>
      <c r="E667" s="78">
        <v>3100</v>
      </c>
      <c r="F667" s="78"/>
      <c r="G667" s="78"/>
      <c r="H667" s="78">
        <v>3100</v>
      </c>
      <c r="I667" s="77"/>
      <c r="J667" s="74"/>
    </row>
    <row r="668" spans="1:10" s="72" customFormat="1" ht="21.75">
      <c r="A668" s="96" t="s">
        <v>435</v>
      </c>
      <c r="B668" s="74" t="s">
        <v>406</v>
      </c>
      <c r="C668" s="74" t="s">
        <v>407</v>
      </c>
      <c r="D668" s="74"/>
      <c r="E668" s="78"/>
      <c r="F668" s="78"/>
      <c r="G668" s="78"/>
      <c r="H668" s="78"/>
      <c r="I668" s="77"/>
      <c r="J668" s="74"/>
    </row>
    <row r="669" spans="1:10" s="72" customFormat="1" ht="21.75">
      <c r="A669" s="96" t="s">
        <v>436</v>
      </c>
      <c r="B669" s="74" t="s">
        <v>43</v>
      </c>
      <c r="C669" s="74"/>
      <c r="D669" s="74"/>
      <c r="E669" s="78"/>
      <c r="F669" s="78"/>
      <c r="G669" s="78"/>
      <c r="H669" s="78"/>
      <c r="I669" s="77"/>
      <c r="J669" s="74"/>
    </row>
    <row r="670" spans="1:10" s="72" customFormat="1" ht="21" customHeight="1">
      <c r="A670" s="250"/>
      <c r="B670" s="227"/>
      <c r="C670" s="227"/>
      <c r="D670" s="227"/>
      <c r="E670" s="228"/>
      <c r="F670" s="228"/>
      <c r="G670" s="228"/>
      <c r="H670" s="228"/>
      <c r="I670" s="226"/>
      <c r="J670" s="251">
        <v>41</v>
      </c>
    </row>
    <row r="671" spans="1:10" s="89" customFormat="1" ht="21.75">
      <c r="A671" s="262" t="s">
        <v>0</v>
      </c>
      <c r="B671" s="262" t="s">
        <v>1</v>
      </c>
      <c r="C671" s="85" t="s">
        <v>9</v>
      </c>
      <c r="D671" s="262" t="s">
        <v>2</v>
      </c>
      <c r="E671" s="275" t="s">
        <v>3</v>
      </c>
      <c r="F671" s="275"/>
      <c r="G671" s="275"/>
      <c r="H671" s="275"/>
      <c r="I671" s="275" t="s">
        <v>6</v>
      </c>
      <c r="J671" s="275"/>
    </row>
    <row r="672" spans="1:10" s="89" customFormat="1" ht="21.75">
      <c r="A672" s="265"/>
      <c r="B672" s="265"/>
      <c r="C672" s="9" t="s">
        <v>10</v>
      </c>
      <c r="D672" s="265"/>
      <c r="E672" s="9" t="s">
        <v>8</v>
      </c>
      <c r="F672" s="9" t="s">
        <v>3</v>
      </c>
      <c r="G672" s="265" t="s">
        <v>4</v>
      </c>
      <c r="H672" s="265" t="s">
        <v>5</v>
      </c>
      <c r="I672" s="265" t="s">
        <v>7</v>
      </c>
      <c r="J672" s="9" t="s">
        <v>15</v>
      </c>
    </row>
    <row r="673" spans="1:10" s="89" customFormat="1" ht="21.75">
      <c r="A673" s="276"/>
      <c r="B673" s="276"/>
      <c r="C673" s="11" t="s">
        <v>11</v>
      </c>
      <c r="D673" s="276"/>
      <c r="E673" s="11" t="s">
        <v>12</v>
      </c>
      <c r="F673" s="11" t="s">
        <v>14</v>
      </c>
      <c r="G673" s="276"/>
      <c r="H673" s="276"/>
      <c r="I673" s="276"/>
      <c r="J673" s="11" t="s">
        <v>16</v>
      </c>
    </row>
    <row r="674" spans="1:10" s="72" customFormat="1" ht="21.75" customHeight="1">
      <c r="A674" s="96" t="s">
        <v>425</v>
      </c>
      <c r="B674" s="74" t="s">
        <v>43</v>
      </c>
      <c r="C674" s="74" t="s">
        <v>464</v>
      </c>
      <c r="D674" s="74" t="s">
        <v>426</v>
      </c>
      <c r="E674" s="78">
        <v>19100</v>
      </c>
      <c r="F674" s="78"/>
      <c r="G674" s="78"/>
      <c r="H674" s="78">
        <v>19100</v>
      </c>
      <c r="I674" s="74"/>
      <c r="J674" s="74"/>
    </row>
    <row r="675" spans="1:10" s="72" customFormat="1" ht="12" customHeight="1">
      <c r="A675" s="96"/>
      <c r="B675" s="74"/>
      <c r="C675" s="74"/>
      <c r="D675" s="74"/>
      <c r="E675" s="78"/>
      <c r="F675" s="78"/>
      <c r="G675" s="78"/>
      <c r="H675" s="78"/>
      <c r="I675" s="74"/>
      <c r="J675" s="74"/>
    </row>
    <row r="676" spans="1:10" s="72" customFormat="1" ht="21.75" customHeight="1">
      <c r="A676" s="96" t="s">
        <v>427</v>
      </c>
      <c r="B676" s="74" t="s">
        <v>62</v>
      </c>
      <c r="C676" s="74" t="s">
        <v>428</v>
      </c>
      <c r="D676" s="74" t="s">
        <v>429</v>
      </c>
      <c r="E676" s="78">
        <v>4000</v>
      </c>
      <c r="F676" s="78"/>
      <c r="G676" s="78"/>
      <c r="H676" s="78">
        <v>4000</v>
      </c>
      <c r="I676" s="74"/>
      <c r="J676" s="74"/>
    </row>
    <row r="677" spans="1:10" s="72" customFormat="1" ht="21.75">
      <c r="A677" s="96"/>
      <c r="B677" s="74"/>
      <c r="C677" s="74" t="s">
        <v>418</v>
      </c>
      <c r="D677" s="74"/>
      <c r="E677" s="78"/>
      <c r="F677" s="78"/>
      <c r="G677" s="78"/>
      <c r="H677" s="78"/>
      <c r="I677" s="74"/>
      <c r="J677" s="74"/>
    </row>
    <row r="678" spans="1:10" s="72" customFormat="1" ht="12" customHeight="1">
      <c r="A678" s="96"/>
      <c r="B678" s="74"/>
      <c r="C678" s="74"/>
      <c r="D678" s="74"/>
      <c r="E678" s="78"/>
      <c r="F678" s="78"/>
      <c r="G678" s="78"/>
      <c r="H678" s="78"/>
      <c r="I678" s="74"/>
      <c r="J678" s="74"/>
    </row>
    <row r="679" spans="1:10" s="72" customFormat="1" ht="21.75" customHeight="1">
      <c r="A679" s="96" t="s">
        <v>430</v>
      </c>
      <c r="B679" s="74" t="s">
        <v>43</v>
      </c>
      <c r="C679" s="74" t="s">
        <v>411</v>
      </c>
      <c r="D679" s="74" t="s">
        <v>431</v>
      </c>
      <c r="E679" s="78">
        <v>25000</v>
      </c>
      <c r="F679" s="78"/>
      <c r="G679" s="78"/>
      <c r="H679" s="78">
        <v>25000</v>
      </c>
      <c r="I679" s="74"/>
      <c r="J679" s="74"/>
    </row>
    <row r="680" spans="1:10" s="72" customFormat="1" ht="21.75">
      <c r="A680" s="96"/>
      <c r="B680" s="74"/>
      <c r="C680" s="74" t="s">
        <v>432</v>
      </c>
      <c r="D680" s="74"/>
      <c r="E680" s="78"/>
      <c r="F680" s="78"/>
      <c r="G680" s="78"/>
      <c r="H680" s="78"/>
      <c r="I680" s="74"/>
      <c r="J680" s="74"/>
    </row>
    <row r="681" spans="1:10" s="142" customFormat="1" ht="23.25">
      <c r="A681" s="143" t="s">
        <v>646</v>
      </c>
      <c r="B681" s="143" t="s">
        <v>302</v>
      </c>
      <c r="C681" s="144">
        <v>4</v>
      </c>
      <c r="D681" s="144" t="s">
        <v>638</v>
      </c>
      <c r="E681" s="145">
        <v>3990</v>
      </c>
      <c r="F681" s="145"/>
      <c r="G681" s="145"/>
      <c r="H681" s="145">
        <v>3990</v>
      </c>
      <c r="I681" s="143"/>
      <c r="J681" s="144" t="s">
        <v>20</v>
      </c>
    </row>
    <row r="682" spans="1:10" s="146" customFormat="1" ht="12" customHeight="1">
      <c r="A682" s="143"/>
      <c r="B682" s="143"/>
      <c r="C682" s="144"/>
      <c r="D682" s="144"/>
      <c r="E682" s="145"/>
      <c r="F682" s="145"/>
      <c r="G682" s="145"/>
      <c r="H682" s="145"/>
      <c r="I682" s="143"/>
      <c r="J682" s="144"/>
    </row>
    <row r="683" spans="1:10" s="142" customFormat="1" ht="23.25">
      <c r="A683" s="143" t="s">
        <v>647</v>
      </c>
      <c r="B683" s="143" t="s">
        <v>302</v>
      </c>
      <c r="C683" s="144">
        <v>3</v>
      </c>
      <c r="D683" s="144" t="s">
        <v>639</v>
      </c>
      <c r="E683" s="145">
        <v>500</v>
      </c>
      <c r="F683" s="145"/>
      <c r="G683" s="145"/>
      <c r="H683" s="145">
        <v>500</v>
      </c>
      <c r="I683" s="143"/>
      <c r="J683" s="144" t="s">
        <v>20</v>
      </c>
    </row>
    <row r="684" spans="1:10" s="142" customFormat="1" ht="12" customHeight="1">
      <c r="A684" s="143"/>
      <c r="B684" s="143"/>
      <c r="C684" s="144"/>
      <c r="D684" s="144"/>
      <c r="E684" s="145"/>
      <c r="F684" s="145"/>
      <c r="G684" s="145"/>
      <c r="H684" s="145"/>
      <c r="I684" s="143"/>
      <c r="J684" s="144"/>
    </row>
    <row r="685" spans="1:10" s="142" customFormat="1" ht="23.25">
      <c r="A685" s="143" t="s">
        <v>648</v>
      </c>
      <c r="B685" s="143" t="s">
        <v>292</v>
      </c>
      <c r="C685" s="144">
        <v>3</v>
      </c>
      <c r="D685" s="144" t="s">
        <v>640</v>
      </c>
      <c r="E685" s="145">
        <v>500</v>
      </c>
      <c r="F685" s="145"/>
      <c r="G685" s="145"/>
      <c r="H685" s="145">
        <v>500</v>
      </c>
      <c r="I685" s="143"/>
      <c r="J685" s="144" t="s">
        <v>20</v>
      </c>
    </row>
    <row r="686" spans="1:10" s="142" customFormat="1" ht="12" customHeight="1">
      <c r="A686" s="143"/>
      <c r="B686" s="143"/>
      <c r="C686" s="144"/>
      <c r="D686" s="144"/>
      <c r="E686" s="145"/>
      <c r="F686" s="145"/>
      <c r="G686" s="145"/>
      <c r="H686" s="145"/>
      <c r="I686" s="143"/>
      <c r="J686" s="144"/>
    </row>
    <row r="687" spans="1:10" s="142" customFormat="1" ht="23.25">
      <c r="A687" s="143" t="s">
        <v>649</v>
      </c>
      <c r="B687" s="143" t="s">
        <v>292</v>
      </c>
      <c r="C687" s="144">
        <v>5</v>
      </c>
      <c r="D687" s="144" t="s">
        <v>641</v>
      </c>
      <c r="E687" s="145">
        <v>18800</v>
      </c>
      <c r="F687" s="145"/>
      <c r="G687" s="145"/>
      <c r="H687" s="145">
        <v>18800</v>
      </c>
      <c r="I687" s="143"/>
      <c r="J687" s="144" t="s">
        <v>20</v>
      </c>
    </row>
    <row r="688" spans="1:10" s="142" customFormat="1" ht="12" customHeight="1">
      <c r="A688" s="143"/>
      <c r="B688" s="143"/>
      <c r="C688" s="144"/>
      <c r="D688" s="144"/>
      <c r="E688" s="145"/>
      <c r="F688" s="145"/>
      <c r="G688" s="145"/>
      <c r="H688" s="145"/>
      <c r="I688" s="143"/>
      <c r="J688" s="144"/>
    </row>
    <row r="689" spans="1:10" s="142" customFormat="1" ht="23.25">
      <c r="A689" s="143" t="s">
        <v>650</v>
      </c>
      <c r="B689" s="143" t="s">
        <v>312</v>
      </c>
      <c r="C689" s="144">
        <v>2</v>
      </c>
      <c r="D689" s="144" t="s">
        <v>642</v>
      </c>
      <c r="E689" s="145">
        <v>500</v>
      </c>
      <c r="F689" s="145"/>
      <c r="G689" s="145"/>
      <c r="H689" s="145">
        <v>500</v>
      </c>
      <c r="I689" s="143"/>
      <c r="J689" s="144" t="s">
        <v>20</v>
      </c>
    </row>
    <row r="690" spans="1:10" s="142" customFormat="1" ht="12" customHeight="1">
      <c r="A690" s="143"/>
      <c r="B690" s="143"/>
      <c r="C690" s="144"/>
      <c r="D690" s="144"/>
      <c r="E690" s="145"/>
      <c r="F690" s="145"/>
      <c r="G690" s="145"/>
      <c r="H690" s="145"/>
      <c r="I690" s="143"/>
      <c r="J690" s="144"/>
    </row>
    <row r="691" spans="1:10" s="142" customFormat="1" ht="23.25">
      <c r="A691" s="143" t="s">
        <v>651</v>
      </c>
      <c r="B691" s="143" t="s">
        <v>285</v>
      </c>
      <c r="C691" s="144">
        <v>3</v>
      </c>
      <c r="D691" s="144" t="s">
        <v>643</v>
      </c>
      <c r="E691" s="145">
        <v>16300</v>
      </c>
      <c r="F691" s="145"/>
      <c r="G691" s="145"/>
      <c r="H691" s="145">
        <v>16300</v>
      </c>
      <c r="I691" s="143"/>
      <c r="J691" s="144" t="s">
        <v>20</v>
      </c>
    </row>
    <row r="692" spans="1:10" s="142" customFormat="1" ht="13.5" customHeight="1">
      <c r="A692" s="143"/>
      <c r="B692" s="143"/>
      <c r="C692" s="144"/>
      <c r="D692" s="144"/>
      <c r="E692" s="145"/>
      <c r="F692" s="145"/>
      <c r="G692" s="145"/>
      <c r="H692" s="145"/>
      <c r="I692" s="143"/>
      <c r="J692" s="144"/>
    </row>
    <row r="693" spans="1:10" s="142" customFormat="1" ht="23.25">
      <c r="A693" s="143" t="s">
        <v>652</v>
      </c>
      <c r="B693" s="143" t="s">
        <v>302</v>
      </c>
      <c r="C693" s="144">
        <v>3</v>
      </c>
      <c r="D693" s="144" t="s">
        <v>644</v>
      </c>
      <c r="E693" s="145">
        <v>5060</v>
      </c>
      <c r="F693" s="145"/>
      <c r="G693" s="145"/>
      <c r="H693" s="145">
        <v>5060</v>
      </c>
      <c r="I693" s="143"/>
      <c r="J693" s="144" t="s">
        <v>20</v>
      </c>
    </row>
    <row r="694" spans="1:10" s="142" customFormat="1" ht="13.5" customHeight="1">
      <c r="A694" s="143"/>
      <c r="B694" s="143"/>
      <c r="C694" s="144"/>
      <c r="D694" s="144"/>
      <c r="E694" s="145"/>
      <c r="F694" s="145"/>
      <c r="G694" s="145"/>
      <c r="H694" s="145"/>
      <c r="I694" s="143"/>
      <c r="J694" s="144"/>
    </row>
    <row r="695" spans="1:10" s="146" customFormat="1" ht="23.25">
      <c r="A695" s="143" t="s">
        <v>653</v>
      </c>
      <c r="B695" s="143" t="s">
        <v>292</v>
      </c>
      <c r="C695" s="144">
        <v>3</v>
      </c>
      <c r="D695" s="144" t="s">
        <v>645</v>
      </c>
      <c r="E695" s="145">
        <v>29400</v>
      </c>
      <c r="F695" s="145"/>
      <c r="G695" s="145"/>
      <c r="H695" s="145">
        <v>29400</v>
      </c>
      <c r="I695" s="143"/>
      <c r="J695" s="144" t="s">
        <v>20</v>
      </c>
    </row>
    <row r="696" spans="1:10" s="72" customFormat="1" ht="21.75">
      <c r="A696" s="91" t="s">
        <v>654</v>
      </c>
      <c r="B696" s="91"/>
      <c r="C696" s="91">
        <v>973</v>
      </c>
      <c r="D696" s="91"/>
      <c r="E696" s="111">
        <f>E606+E631+E647+E652+E656+E661+E664+E667+E674+E676+E679+E681+E683+E685+E687+E689+E691+E693+E695</f>
        <v>557250</v>
      </c>
      <c r="F696" s="111">
        <v>306000</v>
      </c>
      <c r="G696" s="111"/>
      <c r="H696" s="111">
        <f>H606+H631+H647+H652+H656+H661+H664+H667+H674+H676+H679+H681+H683+H685+H687+H689+H691+H693+H695</f>
        <v>863250</v>
      </c>
      <c r="I696" s="93"/>
      <c r="J696" s="91" t="s">
        <v>20</v>
      </c>
    </row>
    <row r="697" spans="1:10" s="89" customFormat="1" ht="21.75">
      <c r="A697" s="5" t="s">
        <v>655</v>
      </c>
      <c r="B697" s="65"/>
      <c r="C697" s="255">
        <f>C147+C266+C437+C604+C696</f>
        <v>20695</v>
      </c>
      <c r="D697" s="65"/>
      <c r="E697" s="148">
        <f>E147+E266+E437+E604+E696</f>
        <v>6315101</v>
      </c>
      <c r="F697" s="148">
        <f>F604+F696</f>
        <v>342820</v>
      </c>
      <c r="G697" s="148">
        <f>G437+G604+G266</f>
        <v>428220</v>
      </c>
      <c r="H697" s="148">
        <f>H147+H266+H437+H604+H696</f>
        <v>7086141</v>
      </c>
      <c r="I697" s="65"/>
      <c r="J697" s="91" t="s">
        <v>20</v>
      </c>
    </row>
    <row r="698" spans="5:10" ht="21.75">
      <c r="E698" s="149"/>
      <c r="J698" s="254">
        <v>42</v>
      </c>
    </row>
    <row r="699" ht="21.75">
      <c r="F699" s="149"/>
    </row>
    <row r="700" ht="21.75">
      <c r="G700" s="149"/>
    </row>
    <row r="701" ht="21.75">
      <c r="G701" s="149"/>
    </row>
  </sheetData>
  <mergeCells count="190">
    <mergeCell ref="I525:J525"/>
    <mergeCell ref="G526:G527"/>
    <mergeCell ref="H526:H527"/>
    <mergeCell ref="I526:I527"/>
    <mergeCell ref="A525:A527"/>
    <mergeCell ref="B525:B527"/>
    <mergeCell ref="D525:D527"/>
    <mergeCell ref="E525:H525"/>
    <mergeCell ref="D431:D433"/>
    <mergeCell ref="E431:H431"/>
    <mergeCell ref="I431:J431"/>
    <mergeCell ref="G432:G433"/>
    <mergeCell ref="H432:H433"/>
    <mergeCell ref="I432:I433"/>
    <mergeCell ref="A596:A598"/>
    <mergeCell ref="B596:B598"/>
    <mergeCell ref="D596:D598"/>
    <mergeCell ref="E596:H596"/>
    <mergeCell ref="I596:J596"/>
    <mergeCell ref="G597:G598"/>
    <mergeCell ref="H597:H598"/>
    <mergeCell ref="I597:I598"/>
    <mergeCell ref="A619:A621"/>
    <mergeCell ref="B619:B621"/>
    <mergeCell ref="D619:D621"/>
    <mergeCell ref="E619:H619"/>
    <mergeCell ref="G620:G621"/>
    <mergeCell ref="H620:H621"/>
    <mergeCell ref="I619:J619"/>
    <mergeCell ref="I620:I621"/>
    <mergeCell ref="A644:A646"/>
    <mergeCell ref="B644:B646"/>
    <mergeCell ref="D644:D646"/>
    <mergeCell ref="E644:H644"/>
    <mergeCell ref="I644:J644"/>
    <mergeCell ref="G645:G646"/>
    <mergeCell ref="H645:H646"/>
    <mergeCell ref="I645:I646"/>
    <mergeCell ref="A671:A673"/>
    <mergeCell ref="B671:B673"/>
    <mergeCell ref="D671:D673"/>
    <mergeCell ref="E671:H671"/>
    <mergeCell ref="G672:G673"/>
    <mergeCell ref="H672:H673"/>
    <mergeCell ref="I671:J671"/>
    <mergeCell ref="I672:I673"/>
    <mergeCell ref="E229:H229"/>
    <mergeCell ref="G382:G383"/>
    <mergeCell ref="H382:H383"/>
    <mergeCell ref="I382:I383"/>
    <mergeCell ref="G356:G357"/>
    <mergeCell ref="H356:H357"/>
    <mergeCell ref="I356:I357"/>
    <mergeCell ref="E280:H280"/>
    <mergeCell ref="D305:D307"/>
    <mergeCell ref="E179:H179"/>
    <mergeCell ref="I229:J229"/>
    <mergeCell ref="I255:J255"/>
    <mergeCell ref="I179:J179"/>
    <mergeCell ref="I204:J204"/>
    <mergeCell ref="D179:D181"/>
    <mergeCell ref="I280:J280"/>
    <mergeCell ref="E305:H305"/>
    <mergeCell ref="I305:J305"/>
    <mergeCell ref="A255:A257"/>
    <mergeCell ref="B255:B257"/>
    <mergeCell ref="D255:D257"/>
    <mergeCell ref="E255:H255"/>
    <mergeCell ref="A229:A231"/>
    <mergeCell ref="B229:B231"/>
    <mergeCell ref="D229:D231"/>
    <mergeCell ref="E127:H127"/>
    <mergeCell ref="A204:A206"/>
    <mergeCell ref="B204:B206"/>
    <mergeCell ref="D204:D206"/>
    <mergeCell ref="E204:H204"/>
    <mergeCell ref="A179:A181"/>
    <mergeCell ref="B179:B181"/>
    <mergeCell ref="A154:A156"/>
    <mergeCell ref="A101:A103"/>
    <mergeCell ref="B101:B103"/>
    <mergeCell ref="D101:D103"/>
    <mergeCell ref="A127:A129"/>
    <mergeCell ref="B127:B129"/>
    <mergeCell ref="D127:D129"/>
    <mergeCell ref="B154:B156"/>
    <mergeCell ref="D154:D156"/>
    <mergeCell ref="I127:J127"/>
    <mergeCell ref="E51:H51"/>
    <mergeCell ref="I51:J51"/>
    <mergeCell ref="A76:A78"/>
    <mergeCell ref="B76:B78"/>
    <mergeCell ref="D76:D78"/>
    <mergeCell ref="E76:H76"/>
    <mergeCell ref="I76:J76"/>
    <mergeCell ref="I101:J101"/>
    <mergeCell ref="E101:H101"/>
    <mergeCell ref="I26:J26"/>
    <mergeCell ref="A51:A53"/>
    <mergeCell ref="B51:B53"/>
    <mergeCell ref="D51:D53"/>
    <mergeCell ref="A26:A28"/>
    <mergeCell ref="B26:B28"/>
    <mergeCell ref="D26:D28"/>
    <mergeCell ref="E26:H26"/>
    <mergeCell ref="A1:J1"/>
    <mergeCell ref="A2:J2"/>
    <mergeCell ref="A3:A5"/>
    <mergeCell ref="B3:B5"/>
    <mergeCell ref="E3:H3"/>
    <mergeCell ref="I3:J3"/>
    <mergeCell ref="D3:D5"/>
    <mergeCell ref="E154:H154"/>
    <mergeCell ref="I154:J154"/>
    <mergeCell ref="E381:H381"/>
    <mergeCell ref="I381:J381"/>
    <mergeCell ref="I306:I307"/>
    <mergeCell ref="I330:J330"/>
    <mergeCell ref="G331:G332"/>
    <mergeCell ref="H331:H332"/>
    <mergeCell ref="I331:I332"/>
    <mergeCell ref="E330:H330"/>
    <mergeCell ref="G306:G307"/>
    <mergeCell ref="H306:H307"/>
    <mergeCell ref="E355:H355"/>
    <mergeCell ref="I355:J355"/>
    <mergeCell ref="G480:G481"/>
    <mergeCell ref="H480:H481"/>
    <mergeCell ref="I480:I481"/>
    <mergeCell ref="A479:A481"/>
    <mergeCell ref="B479:B481"/>
    <mergeCell ref="D479:D481"/>
    <mergeCell ref="E479:H479"/>
    <mergeCell ref="E455:H455"/>
    <mergeCell ref="G456:G457"/>
    <mergeCell ref="H456:H457"/>
    <mergeCell ref="I479:J479"/>
    <mergeCell ref="I503:I504"/>
    <mergeCell ref="D406:D408"/>
    <mergeCell ref="E406:H406"/>
    <mergeCell ref="A431:A433"/>
    <mergeCell ref="B431:B433"/>
    <mergeCell ref="G407:G408"/>
    <mergeCell ref="H407:H408"/>
    <mergeCell ref="A455:A457"/>
    <mergeCell ref="B455:B457"/>
    <mergeCell ref="D455:D457"/>
    <mergeCell ref="I406:J406"/>
    <mergeCell ref="I455:J455"/>
    <mergeCell ref="I456:I457"/>
    <mergeCell ref="A502:A504"/>
    <mergeCell ref="B502:B504"/>
    <mergeCell ref="D502:D504"/>
    <mergeCell ref="E502:H502"/>
    <mergeCell ref="I502:J502"/>
    <mergeCell ref="G503:G504"/>
    <mergeCell ref="H503:H504"/>
    <mergeCell ref="I407:I408"/>
    <mergeCell ref="A406:A408"/>
    <mergeCell ref="B406:B408"/>
    <mergeCell ref="A280:A282"/>
    <mergeCell ref="B280:B282"/>
    <mergeCell ref="D280:D282"/>
    <mergeCell ref="A355:A357"/>
    <mergeCell ref="B355:B357"/>
    <mergeCell ref="D355:D357"/>
    <mergeCell ref="A330:A332"/>
    <mergeCell ref="B330:B332"/>
    <mergeCell ref="D330:D332"/>
    <mergeCell ref="A305:A307"/>
    <mergeCell ref="A549:A551"/>
    <mergeCell ref="B549:B551"/>
    <mergeCell ref="D549:D551"/>
    <mergeCell ref="A381:A383"/>
    <mergeCell ref="B381:B383"/>
    <mergeCell ref="D381:D383"/>
    <mergeCell ref="B305:B307"/>
    <mergeCell ref="E549:H549"/>
    <mergeCell ref="G550:G551"/>
    <mergeCell ref="H550:H551"/>
    <mergeCell ref="I549:J549"/>
    <mergeCell ref="I550:I551"/>
    <mergeCell ref="A570:A572"/>
    <mergeCell ref="B570:B572"/>
    <mergeCell ref="D570:D572"/>
    <mergeCell ref="E570:H570"/>
    <mergeCell ref="I570:J570"/>
    <mergeCell ref="G571:G572"/>
    <mergeCell ref="H571:H572"/>
    <mergeCell ref="I571:I572"/>
  </mergeCells>
  <printOptions/>
  <pageMargins left="0.15748031496062992" right="0" top="0.7874015748031497" bottom="0" header="0.31496062992125984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1"/>
  <sheetViews>
    <sheetView workbookViewId="0" topLeftCell="G1">
      <selection activeCell="M29" sqref="M29"/>
    </sheetView>
  </sheetViews>
  <sheetFormatPr defaultColWidth="9.140625" defaultRowHeight="12.75"/>
  <cols>
    <col min="1" max="1" width="4.28125" style="181" customWidth="1"/>
    <col min="2" max="2" width="34.7109375" style="113" customWidth="1"/>
    <col min="3" max="3" width="16.140625" style="113" customWidth="1"/>
    <col min="4" max="4" width="8.140625" style="182" customWidth="1"/>
    <col min="5" max="5" width="10.8515625" style="181" customWidth="1"/>
    <col min="6" max="6" width="11.00390625" style="182" customWidth="1"/>
    <col min="7" max="7" width="10.7109375" style="181" customWidth="1"/>
    <col min="8" max="8" width="12.7109375" style="183" customWidth="1"/>
    <col min="9" max="9" width="12.00390625" style="183" customWidth="1"/>
    <col min="10" max="10" width="12.140625" style="181" customWidth="1"/>
    <col min="11" max="11" width="13.7109375" style="181" customWidth="1"/>
    <col min="12" max="16384" width="9.140625" style="113" customWidth="1"/>
  </cols>
  <sheetData>
    <row r="1" spans="1:11" s="89" customFormat="1" ht="21.75">
      <c r="A1" s="260" t="s">
        <v>657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s="89" customFormat="1" ht="21.75">
      <c r="A2" s="261" t="s">
        <v>813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s="89" customFormat="1" ht="21.75">
      <c r="A3" s="262" t="s">
        <v>659</v>
      </c>
      <c r="B3" s="262" t="s">
        <v>0</v>
      </c>
      <c r="C3" s="262" t="s">
        <v>1</v>
      </c>
      <c r="D3" s="122" t="s">
        <v>9</v>
      </c>
      <c r="E3" s="85" t="s">
        <v>660</v>
      </c>
      <c r="F3" s="266" t="s">
        <v>3</v>
      </c>
      <c r="G3" s="267"/>
      <c r="H3" s="267"/>
      <c r="I3" s="268"/>
      <c r="J3" s="269" t="s">
        <v>661</v>
      </c>
      <c r="K3" s="270"/>
    </row>
    <row r="4" spans="1:11" s="89" customFormat="1" ht="21.75">
      <c r="A4" s="282"/>
      <c r="B4" s="282"/>
      <c r="C4" s="259"/>
      <c r="D4" s="23" t="s">
        <v>10</v>
      </c>
      <c r="E4" s="9" t="s">
        <v>662</v>
      </c>
      <c r="F4" s="122" t="s">
        <v>8</v>
      </c>
      <c r="G4" s="85" t="s">
        <v>3</v>
      </c>
      <c r="H4" s="271" t="s">
        <v>663</v>
      </c>
      <c r="I4" s="271" t="s">
        <v>5</v>
      </c>
      <c r="J4" s="85" t="s">
        <v>7</v>
      </c>
      <c r="K4" s="85" t="s">
        <v>6</v>
      </c>
    </row>
    <row r="5" spans="1:11" s="89" customFormat="1" ht="21.75">
      <c r="A5" s="258"/>
      <c r="B5" s="258"/>
      <c r="C5" s="258"/>
      <c r="D5" s="151" t="s">
        <v>11</v>
      </c>
      <c r="E5" s="11"/>
      <c r="F5" s="152" t="s">
        <v>12</v>
      </c>
      <c r="G5" s="153" t="s">
        <v>14</v>
      </c>
      <c r="H5" s="258"/>
      <c r="I5" s="258"/>
      <c r="J5" s="11"/>
      <c r="K5" s="11"/>
    </row>
    <row r="6" spans="1:11" s="89" customFormat="1" ht="21.75">
      <c r="A6" s="171"/>
      <c r="B6" s="62" t="s">
        <v>161</v>
      </c>
      <c r="C6" s="171"/>
      <c r="D6" s="23"/>
      <c r="E6" s="9"/>
      <c r="F6" s="154"/>
      <c r="G6" s="155"/>
      <c r="H6" s="171"/>
      <c r="I6" s="171"/>
      <c r="J6" s="9"/>
      <c r="K6" s="9"/>
    </row>
    <row r="7" spans="1:11" s="56" customFormat="1" ht="21.75">
      <c r="A7" s="14">
        <v>1</v>
      </c>
      <c r="B7" s="13" t="s">
        <v>815</v>
      </c>
      <c r="C7" s="54" t="s">
        <v>814</v>
      </c>
      <c r="D7" s="55">
        <v>107</v>
      </c>
      <c r="E7" s="14" t="s">
        <v>816</v>
      </c>
      <c r="F7" s="184" t="s">
        <v>669</v>
      </c>
      <c r="G7" s="185" t="s">
        <v>669</v>
      </c>
      <c r="H7" s="156" t="s">
        <v>669</v>
      </c>
      <c r="I7" s="156" t="s">
        <v>669</v>
      </c>
      <c r="J7" s="14"/>
      <c r="K7" s="14"/>
    </row>
    <row r="8" spans="1:13" s="56" customFormat="1" ht="21.75">
      <c r="A8" s="14"/>
      <c r="B8" s="13" t="s">
        <v>817</v>
      </c>
      <c r="C8" s="157"/>
      <c r="D8" s="55"/>
      <c r="E8" s="14">
        <v>49</v>
      </c>
      <c r="F8" s="55"/>
      <c r="G8" s="14"/>
      <c r="H8" s="156"/>
      <c r="I8" s="55"/>
      <c r="J8" s="14"/>
      <c r="K8" s="158"/>
      <c r="M8" s="159"/>
    </row>
    <row r="9" spans="1:21" s="13" customFormat="1" ht="21.75">
      <c r="A9" s="14"/>
      <c r="B9" s="13" t="s">
        <v>818</v>
      </c>
      <c r="C9" s="160"/>
      <c r="D9" s="55"/>
      <c r="E9" s="14"/>
      <c r="F9" s="55"/>
      <c r="G9" s="14"/>
      <c r="H9" s="156"/>
      <c r="I9" s="55"/>
      <c r="J9" s="14"/>
      <c r="K9" s="158"/>
      <c r="L9" s="25"/>
      <c r="M9" s="159"/>
      <c r="N9" s="56"/>
      <c r="O9" s="56"/>
      <c r="P9" s="56"/>
      <c r="Q9" s="56"/>
      <c r="R9" s="56"/>
      <c r="S9" s="56"/>
      <c r="T9" s="56"/>
      <c r="U9" s="29"/>
    </row>
    <row r="10" spans="1:11" s="56" customFormat="1" ht="21.75">
      <c r="A10" s="14">
        <v>2</v>
      </c>
      <c r="B10" s="13" t="s">
        <v>827</v>
      </c>
      <c r="C10" s="54" t="s">
        <v>814</v>
      </c>
      <c r="D10" s="55">
        <v>133</v>
      </c>
      <c r="E10" s="14" t="s">
        <v>828</v>
      </c>
      <c r="F10" s="184" t="s">
        <v>669</v>
      </c>
      <c r="G10" s="185" t="s">
        <v>669</v>
      </c>
      <c r="H10" s="156" t="s">
        <v>669</v>
      </c>
      <c r="I10" s="156" t="s">
        <v>669</v>
      </c>
      <c r="J10" s="14"/>
      <c r="K10" s="14"/>
    </row>
    <row r="11" spans="1:11" s="173" customFormat="1" ht="21.75">
      <c r="A11" s="5"/>
      <c r="B11" s="5" t="s">
        <v>833</v>
      </c>
      <c r="C11" s="4"/>
      <c r="D11" s="63">
        <f>SUM(D7:D10)</f>
        <v>240</v>
      </c>
      <c r="E11" s="5"/>
      <c r="F11" s="190" t="s">
        <v>669</v>
      </c>
      <c r="G11" s="191" t="s">
        <v>669</v>
      </c>
      <c r="H11" s="172" t="s">
        <v>669</v>
      </c>
      <c r="I11" s="172" t="s">
        <v>669</v>
      </c>
      <c r="J11" s="5"/>
      <c r="K11" s="5"/>
    </row>
    <row r="12" spans="1:11" s="56" customFormat="1" ht="21.75">
      <c r="A12" s="14"/>
      <c r="B12" s="61" t="s">
        <v>433</v>
      </c>
      <c r="C12" s="54"/>
      <c r="D12" s="55"/>
      <c r="E12" s="14"/>
      <c r="F12" s="184"/>
      <c r="G12" s="185"/>
      <c r="H12" s="156"/>
      <c r="I12" s="156"/>
      <c r="J12" s="14"/>
      <c r="K12" s="14"/>
    </row>
    <row r="13" spans="1:21" s="13" customFormat="1" ht="21.75">
      <c r="A13" s="14">
        <v>1</v>
      </c>
      <c r="B13" s="13" t="s">
        <v>819</v>
      </c>
      <c r="C13" s="54" t="s">
        <v>814</v>
      </c>
      <c r="D13" s="55">
        <v>232</v>
      </c>
      <c r="E13" s="14" t="s">
        <v>820</v>
      </c>
      <c r="F13" s="55">
        <v>23777</v>
      </c>
      <c r="G13" s="14" t="s">
        <v>669</v>
      </c>
      <c r="H13" s="156" t="s">
        <v>669</v>
      </c>
      <c r="I13" s="55">
        <v>23777</v>
      </c>
      <c r="J13" s="14"/>
      <c r="K13" s="158"/>
      <c r="L13" s="25"/>
      <c r="M13" s="159"/>
      <c r="N13" s="56"/>
      <c r="O13" s="56"/>
      <c r="P13" s="56"/>
      <c r="Q13" s="56"/>
      <c r="R13" s="56"/>
      <c r="S13" s="56"/>
      <c r="T13" s="56"/>
      <c r="U13" s="29"/>
    </row>
    <row r="14" spans="1:11" s="56" customFormat="1" ht="21.75">
      <c r="A14" s="14"/>
      <c r="B14" s="13"/>
      <c r="C14" s="157"/>
      <c r="D14" s="55"/>
      <c r="E14" s="16" t="s">
        <v>821</v>
      </c>
      <c r="F14" s="55"/>
      <c r="G14" s="14"/>
      <c r="H14" s="156"/>
      <c r="I14" s="156"/>
      <c r="J14" s="14"/>
      <c r="K14" s="14"/>
    </row>
    <row r="15" spans="1:11" s="56" customFormat="1" ht="21.75">
      <c r="A15" s="14">
        <v>2</v>
      </c>
      <c r="B15" s="13" t="s">
        <v>822</v>
      </c>
      <c r="C15" s="54" t="s">
        <v>814</v>
      </c>
      <c r="D15" s="55">
        <v>72</v>
      </c>
      <c r="E15" s="14" t="s">
        <v>823</v>
      </c>
      <c r="F15" s="55" t="s">
        <v>669</v>
      </c>
      <c r="G15" s="186">
        <v>189958</v>
      </c>
      <c r="H15" s="186" t="s">
        <v>669</v>
      </c>
      <c r="I15" s="186">
        <v>189958</v>
      </c>
      <c r="J15" s="14"/>
      <c r="K15" s="14"/>
    </row>
    <row r="16" spans="1:11" s="56" customFormat="1" ht="21.75">
      <c r="A16" s="14"/>
      <c r="B16" s="13" t="s">
        <v>824</v>
      </c>
      <c r="C16" s="160"/>
      <c r="D16" s="55"/>
      <c r="E16" s="14">
        <v>49</v>
      </c>
      <c r="F16" s="55"/>
      <c r="G16" s="14"/>
      <c r="H16" s="156"/>
      <c r="I16" s="156"/>
      <c r="J16" s="14"/>
      <c r="K16" s="14"/>
    </row>
    <row r="17" spans="1:11" s="56" customFormat="1" ht="21.75">
      <c r="A17" s="14"/>
      <c r="B17" s="13" t="s">
        <v>825</v>
      </c>
      <c r="C17" s="13"/>
      <c r="D17" s="55"/>
      <c r="E17" s="14"/>
      <c r="F17" s="55"/>
      <c r="G17" s="14"/>
      <c r="H17" s="156"/>
      <c r="I17" s="156"/>
      <c r="J17" s="14"/>
      <c r="K17" s="14"/>
    </row>
    <row r="18" spans="1:11" s="56" customFormat="1" ht="21.75">
      <c r="A18" s="14"/>
      <c r="B18" s="13" t="s">
        <v>826</v>
      </c>
      <c r="C18" s="13"/>
      <c r="D18" s="55"/>
      <c r="E18" s="14"/>
      <c r="F18" s="55"/>
      <c r="G18" s="14"/>
      <c r="H18" s="156"/>
      <c r="I18" s="156"/>
      <c r="J18" s="14"/>
      <c r="K18" s="14"/>
    </row>
    <row r="19" spans="1:11" s="56" customFormat="1" ht="21.75">
      <c r="A19" s="14">
        <v>3</v>
      </c>
      <c r="B19" s="13" t="s">
        <v>829</v>
      </c>
      <c r="C19" s="54" t="s">
        <v>814</v>
      </c>
      <c r="D19" s="55">
        <v>45</v>
      </c>
      <c r="E19" s="14" t="s">
        <v>830</v>
      </c>
      <c r="F19" s="156"/>
      <c r="G19" s="14"/>
      <c r="H19" s="156"/>
      <c r="I19" s="156"/>
      <c r="J19" s="14"/>
      <c r="K19" s="14"/>
    </row>
    <row r="20" spans="1:11" s="56" customFormat="1" ht="21.75">
      <c r="A20" s="14"/>
      <c r="B20" s="13" t="s">
        <v>831</v>
      </c>
      <c r="C20" s="13"/>
      <c r="D20" s="55"/>
      <c r="E20" s="14"/>
      <c r="F20" s="55"/>
      <c r="G20" s="14"/>
      <c r="H20" s="156"/>
      <c r="I20" s="55"/>
      <c r="J20" s="14"/>
      <c r="K20" s="14"/>
    </row>
    <row r="21" spans="1:11" s="56" customFormat="1" ht="21.75">
      <c r="A21" s="14">
        <v>4</v>
      </c>
      <c r="B21" s="13" t="s">
        <v>832</v>
      </c>
      <c r="C21" s="54" t="s">
        <v>814</v>
      </c>
      <c r="D21" s="55">
        <v>30</v>
      </c>
      <c r="E21" s="16">
        <v>18411</v>
      </c>
      <c r="F21" s="184" t="s">
        <v>669</v>
      </c>
      <c r="G21" s="185" t="s">
        <v>669</v>
      </c>
      <c r="H21" s="156" t="s">
        <v>669</v>
      </c>
      <c r="I21" s="156" t="s">
        <v>669</v>
      </c>
      <c r="J21" s="14"/>
      <c r="K21" s="13"/>
    </row>
    <row r="22" spans="1:11" s="56" customFormat="1" ht="21.75">
      <c r="A22" s="14"/>
      <c r="B22" s="13"/>
      <c r="C22" s="13"/>
      <c r="D22" s="55"/>
      <c r="E22" s="14"/>
      <c r="F22" s="55"/>
      <c r="G22" s="14"/>
      <c r="H22" s="156"/>
      <c r="I22" s="55"/>
      <c r="J22" s="14"/>
      <c r="K22" s="13"/>
    </row>
    <row r="23" spans="1:11" s="174" customFormat="1" ht="21.75">
      <c r="A23" s="5"/>
      <c r="B23" s="5" t="s">
        <v>834</v>
      </c>
      <c r="C23" s="65"/>
      <c r="D23" s="63">
        <f>SUM(D13:D22)</f>
        <v>379</v>
      </c>
      <c r="E23" s="5"/>
      <c r="F23" s="63">
        <f>SUM(F12:F22)</f>
        <v>23777</v>
      </c>
      <c r="G23" s="5">
        <f>SUM(G12:G22)</f>
        <v>189958</v>
      </c>
      <c r="H23" s="172" t="s">
        <v>669</v>
      </c>
      <c r="I23" s="63">
        <f>SUM(I12:I22)</f>
        <v>213735</v>
      </c>
      <c r="J23" s="5"/>
      <c r="K23" s="65"/>
    </row>
    <row r="24" spans="1:11" s="56" customFormat="1" ht="21.75">
      <c r="A24" s="5"/>
      <c r="B24" s="5" t="s">
        <v>835</v>
      </c>
      <c r="C24" s="65"/>
      <c r="D24" s="63">
        <f>D11+D23</f>
        <v>619</v>
      </c>
      <c r="E24" s="170"/>
      <c r="F24" s="63">
        <f>SUM(F7:F22)</f>
        <v>23777</v>
      </c>
      <c r="G24" s="63">
        <f>SUM(G7:G20,G21:G22)</f>
        <v>189958</v>
      </c>
      <c r="H24" s="172" t="s">
        <v>669</v>
      </c>
      <c r="I24" s="63">
        <f>SUM(I7:I22)</f>
        <v>213735</v>
      </c>
      <c r="J24" s="5"/>
      <c r="K24" s="5"/>
    </row>
    <row r="25" spans="1:11" s="56" customFormat="1" ht="21.75">
      <c r="A25" s="173"/>
      <c r="B25" s="173"/>
      <c r="C25" s="174"/>
      <c r="D25" s="175"/>
      <c r="E25" s="43"/>
      <c r="F25" s="175"/>
      <c r="G25" s="173"/>
      <c r="H25" s="176"/>
      <c r="I25" s="176"/>
      <c r="J25" s="173"/>
      <c r="K25" s="209">
        <v>43</v>
      </c>
    </row>
    <row r="26" spans="1:11" s="56" customFormat="1" ht="21.75">
      <c r="A26" s="173"/>
      <c r="B26" s="187"/>
      <c r="C26" s="188"/>
      <c r="D26" s="175"/>
      <c r="E26" s="43"/>
      <c r="F26" s="175"/>
      <c r="G26" s="173"/>
      <c r="H26" s="176"/>
      <c r="I26" s="176"/>
      <c r="J26" s="173"/>
      <c r="K26" s="173"/>
    </row>
    <row r="27" spans="1:11" s="56" customFormat="1" ht="21.75">
      <c r="A27" s="173"/>
      <c r="B27" s="189"/>
      <c r="C27" s="188"/>
      <c r="D27" s="175"/>
      <c r="E27" s="43"/>
      <c r="F27" s="175"/>
      <c r="G27" s="173"/>
      <c r="H27" s="176"/>
      <c r="I27" s="176"/>
      <c r="J27" s="173"/>
      <c r="K27" s="173"/>
    </row>
    <row r="28" spans="1:11" s="56" customFormat="1" ht="21.75">
      <c r="A28" s="173"/>
      <c r="B28" s="173"/>
      <c r="C28" s="188"/>
      <c r="D28" s="175"/>
      <c r="E28" s="43"/>
      <c r="F28" s="175"/>
      <c r="G28" s="173"/>
      <c r="H28" s="176"/>
      <c r="I28" s="176"/>
      <c r="J28" s="173"/>
      <c r="K28" s="173"/>
    </row>
    <row r="29" spans="1:11" s="56" customFormat="1" ht="21.75">
      <c r="A29" s="173"/>
      <c r="B29" s="173"/>
      <c r="C29" s="174"/>
      <c r="D29" s="175"/>
      <c r="E29" s="43"/>
      <c r="F29" s="175"/>
      <c r="G29" s="173"/>
      <c r="H29" s="176"/>
      <c r="I29" s="176"/>
      <c r="J29" s="173"/>
      <c r="K29" s="173"/>
    </row>
    <row r="30" spans="1:11" s="56" customFormat="1" ht="21.75">
      <c r="A30" s="173"/>
      <c r="B30" s="173"/>
      <c r="C30" s="174"/>
      <c r="D30" s="175"/>
      <c r="E30" s="43"/>
      <c r="F30" s="175"/>
      <c r="G30" s="173"/>
      <c r="H30" s="176"/>
      <c r="I30" s="176"/>
      <c r="J30" s="173"/>
      <c r="K30" s="173"/>
    </row>
    <row r="31" spans="1:11" s="56" customFormat="1" ht="21.75">
      <c r="A31" s="173"/>
      <c r="B31" s="173"/>
      <c r="C31" s="174"/>
      <c r="D31" s="175"/>
      <c r="E31" s="43"/>
      <c r="F31" s="175"/>
      <c r="G31" s="173"/>
      <c r="H31" s="176"/>
      <c r="I31" s="176"/>
      <c r="J31" s="173"/>
      <c r="K31" s="173"/>
    </row>
    <row r="32" spans="1:11" s="56" customFormat="1" ht="21.75">
      <c r="A32" s="173"/>
      <c r="B32" s="173"/>
      <c r="C32" s="174"/>
      <c r="D32" s="175"/>
      <c r="E32" s="43"/>
      <c r="F32" s="175"/>
      <c r="G32" s="173"/>
      <c r="H32" s="176"/>
      <c r="I32" s="176"/>
      <c r="J32" s="173"/>
      <c r="K32" s="173"/>
    </row>
    <row r="33" spans="1:11" s="56" customFormat="1" ht="21.75">
      <c r="A33" s="173"/>
      <c r="B33" s="173"/>
      <c r="C33" s="174"/>
      <c r="D33" s="175"/>
      <c r="E33" s="43"/>
      <c r="F33" s="175"/>
      <c r="G33" s="173"/>
      <c r="H33" s="176"/>
      <c r="I33" s="176"/>
      <c r="J33" s="173"/>
      <c r="K33" s="173"/>
    </row>
    <row r="34" spans="1:11" s="56" customFormat="1" ht="21.75">
      <c r="A34" s="173"/>
      <c r="B34" s="173"/>
      <c r="C34" s="174"/>
      <c r="D34" s="175"/>
      <c r="E34" s="43"/>
      <c r="F34" s="175"/>
      <c r="G34" s="173"/>
      <c r="H34" s="176"/>
      <c r="I34" s="176"/>
      <c r="J34" s="173"/>
      <c r="K34" s="173"/>
    </row>
    <row r="35" spans="1:11" s="56" customFormat="1" ht="21.75">
      <c r="A35" s="173"/>
      <c r="B35" s="173"/>
      <c r="C35" s="174"/>
      <c r="D35" s="175"/>
      <c r="E35" s="43"/>
      <c r="F35" s="175"/>
      <c r="G35" s="173"/>
      <c r="H35" s="176"/>
      <c r="I35" s="176"/>
      <c r="J35" s="173"/>
      <c r="K35" s="173"/>
    </row>
    <row r="36" spans="12:18" ht="21.75">
      <c r="L36" s="56"/>
      <c r="M36" s="56"/>
      <c r="N36" s="56"/>
      <c r="O36" s="56"/>
      <c r="P36" s="56"/>
      <c r="Q36" s="56"/>
      <c r="R36" s="1"/>
    </row>
    <row r="37" spans="12:18" ht="21.75">
      <c r="L37" s="56"/>
      <c r="M37" s="56"/>
      <c r="N37" s="56"/>
      <c r="O37" s="56"/>
      <c r="P37" s="56"/>
      <c r="Q37" s="56"/>
      <c r="R37" s="1"/>
    </row>
    <row r="38" spans="12:17" ht="21.75">
      <c r="L38" s="56"/>
      <c r="M38" s="56"/>
      <c r="N38" s="56"/>
      <c r="O38" s="1"/>
      <c r="P38" s="1"/>
      <c r="Q38" s="1"/>
    </row>
    <row r="39" spans="4:17" ht="21.75">
      <c r="D39" s="183"/>
      <c r="L39" s="1"/>
      <c r="M39" s="56"/>
      <c r="N39" s="56"/>
      <c r="O39" s="1"/>
      <c r="P39" s="1"/>
      <c r="Q39" s="1"/>
    </row>
    <row r="40" spans="12:14" ht="21.75">
      <c r="L40" s="1"/>
      <c r="M40" s="56"/>
      <c r="N40" s="56"/>
    </row>
    <row r="41" spans="13:14" ht="21.75">
      <c r="M41" s="56"/>
      <c r="N41" s="56"/>
    </row>
    <row r="42" spans="13:14" ht="21.75">
      <c r="M42" s="1"/>
      <c r="N42" s="1"/>
    </row>
    <row r="43" spans="13:14" ht="21.75">
      <c r="M43" s="1"/>
      <c r="N43" s="1"/>
    </row>
    <row r="44" spans="13:14" ht="21.75">
      <c r="M44" s="1"/>
      <c r="N44" s="1"/>
    </row>
    <row r="57" ht="21.75">
      <c r="D57" s="183"/>
    </row>
    <row r="58" ht="21.75">
      <c r="D58" s="183"/>
    </row>
    <row r="101" ht="21.75">
      <c r="D101" s="183"/>
    </row>
  </sheetData>
  <mergeCells count="9">
    <mergeCell ref="A1:K1"/>
    <mergeCell ref="A2:K2"/>
    <mergeCell ref="A3:A5"/>
    <mergeCell ref="B3:B5"/>
    <mergeCell ref="C3:C5"/>
    <mergeCell ref="F3:I3"/>
    <mergeCell ref="J3:K3"/>
    <mergeCell ref="H4:H5"/>
    <mergeCell ref="I4:I5"/>
  </mergeCells>
  <printOptions/>
  <pageMargins left="0.15748031496062992" right="0.15748031496062992" top="0.7874015748031497" bottom="0" header="0.5118110236220472" footer="0.4330708661417323"/>
  <pageSetup horizontalDpi="600" verticalDpi="600" orientation="landscape" paperSize="9" r:id="rId3"/>
  <legacyDrawing r:id="rId2"/>
  <oleObjects>
    <oleObject progId="Equation.3" shapeId="5414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LOX</dc:creator>
  <cp:keywords/>
  <dc:description/>
  <cp:lastModifiedBy>kongkit</cp:lastModifiedBy>
  <cp:lastPrinted>2007-07-13T02:31:39Z</cp:lastPrinted>
  <dcterms:created xsi:type="dcterms:W3CDTF">2007-04-23T06:06:16Z</dcterms:created>
  <dcterms:modified xsi:type="dcterms:W3CDTF">2007-07-13T02:32:35Z</dcterms:modified>
  <cp:category/>
  <cp:version/>
  <cp:contentType/>
  <cp:contentStatus/>
</cp:coreProperties>
</file>